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bun1\部門フォルダ\10 上下水道課\水道\R5年度\各種調査\経営比較分析表\"/>
    </mc:Choice>
  </mc:AlternateContent>
  <workbookProtection workbookAlgorithmName="SHA-512" workbookHashValue="FRGZ4TERsXYEKuiC6kkIu7rP8H8w3MF3ltc49GV343HTMqEyNoAeUnDM/cWTaIezBbNS7gdIeNvj5OBbArZvzg==" workbookSaltValue="Ks2L5ToRb9csSNohkv1a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B8" i="4"/>
  <c r="AT8"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<sst xmlns="http://schemas.openxmlformats.org/spreadsheetml/2006/main" count="278" uniqueCount="117">
  <si>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</si>
  <si>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</si>
  <si>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</si>
  <si>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</si>
  <si>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</si>
  <si>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</si>
  <si>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</si>
  <si>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</si>
  <si>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</si>
  <si>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</si>
  <si>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</si>
  <si>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</si>
  <si>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</si>
  <si>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</si>
  <si>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</si>
  <si>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</si>
  <si>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</si>
  <si>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</si>
  <si>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</si>
  <si>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</si>
  <si>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</si>
  <si>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</si>
  <si>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</si>
  <si>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</si>
  <si>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</si>
  <si>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</si>
  <si>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</si>
  <si>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</si>
  <si>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</si>
  <si>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</si>
  <si>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</si>
  <si>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</si>
  <si>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</si>
  <si>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</si>
  <si>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</si>
  <si>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</si>
  <si>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</si>
  <si>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</si>
  <si>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</si>
  <si>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</si>
  <si>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</si>
  <si>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</si>
  <si>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</si>
  <si>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</si>
  <si>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</si>
  <si>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</si>
  <si>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</si>
  <si>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</si>
  <si>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</si>
  <si>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</si>
  <si>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</si>
  <si>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</si>
  <si>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</si>
  <si>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</si>
  <si>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</si>
  <si>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</si>
  <si>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</si>
  <si>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</si>
  <si>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</si>
  <si>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</si>
  <si>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</si>
  <si>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</si>
  <si>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</si>
  <si>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</si>
  <si>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</si>
  <si>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</si>
  <si>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</si>
  <si>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</si>
  <si>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</si>
  <si>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</si>
  <si>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</si>
  <si>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</si>
  <si>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</si>
  <si>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</si>
  <si>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</si>
  <si>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</si>
  <si>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</si>
  <si>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</si>
  <si>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</si>
  <si>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</si>
  <si>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</si>
  <si>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</si>
  <si>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</si>
  <si>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</si>
  <si>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</si>
  <si>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</si>
  <si>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</si>
  <si>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</si>
  <si>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</si>
  <si>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</si>
  <si>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</si>
  <si>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</si>
  <si>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</si>
  <si>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</si>
  <si>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</si>
  <si>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</si>
  <si>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</si>
  <si>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</si>
  <si>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</si>
  <si>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</si>
  <si>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</si>
  <si>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</si>
  <si>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</si>
  <si>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</si>
  <si>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</si>
  <si>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</si>
  <si>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</si>
  <si>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</si>
  <si>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</si>
  <si>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</si>
  <si>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</si>
  <si>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</si>
  <si>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</si>
  <si>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</si>
  <si>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経常収入が微増し、経常支出が微減したため経常収支比率は0.93ポイント増加した。
欠損金が生じていないため累積欠損金比率は0.00である。
流動比率は現金の減少による流動資産の減少、年度末に完了した業務が多く未払金が増加したことから10.16ポイント減少した。
企業債残高対事業規模比率は償還が進んだことにより60.87ポイント減少した。
汚水処理費の減少により汚水処理原価が27.54ポイント減少した。伴って経費回収率が30.31ポイント増加した。
流域下水道のため処理場を有せず施設利用率は該当なし。
水洗化率は水洗化人口が微増し、区域内人口が微減となったため0.41ポイント増加した。</t>
    <rPh sb="0" eb="2">
      <t>ケイジョウ</t>
    </rPh>
    <rPh sb="2" eb="4">
      <t>シュウニュウ</t>
    </rPh>
    <rPh sb="5" eb="7">
      <t>ビゾウ</t>
    </rPh>
    <rPh sb="9" eb="11">
      <t>ケイジョウ</t>
    </rPh>
    <rPh sb="11" eb="13">
      <t>シシュツ</t>
    </rPh>
    <rPh sb="14" eb="16">
      <t>ビゲン</t>
    </rPh>
    <rPh sb="20" eb="22">
      <t>ケイジョウ</t>
    </rPh>
    <rPh sb="22" eb="24">
      <t>シュウシ</t>
    </rPh>
    <rPh sb="24" eb="26">
      <t>ヒリツ</t>
    </rPh>
    <rPh sb="35" eb="37">
      <t>ゾウカ</t>
    </rPh>
    <rPh sb="41" eb="44">
      <t>ケッソンキン</t>
    </rPh>
    <rPh sb="45" eb="46">
      <t>ショウ</t>
    </rPh>
    <rPh sb="53" eb="55">
      <t>ルイセキ</t>
    </rPh>
    <rPh sb="55" eb="57">
      <t>ケッソン</t>
    </rPh>
    <rPh sb="57" eb="58">
      <t>キン</t>
    </rPh>
    <rPh sb="58" eb="60">
      <t>ヒリツ</t>
    </rPh>
    <rPh sb="70" eb="72">
      <t>リュウドウ</t>
    </rPh>
    <rPh sb="72" eb="74">
      <t>ヒリツ</t>
    </rPh>
    <rPh sb="75" eb="77">
      <t>ゲンキン</t>
    </rPh>
    <rPh sb="78" eb="79">
      <t>ゲン</t>
    </rPh>
    <rPh sb="79" eb="80">
      <t>ショウ</t>
    </rPh>
    <rPh sb="83" eb="85">
      <t>リュウドウ</t>
    </rPh>
    <rPh sb="85" eb="87">
      <t>シサン</t>
    </rPh>
    <rPh sb="88" eb="89">
      <t>ゲン</t>
    </rPh>
    <rPh sb="89" eb="90">
      <t>ショウ</t>
    </rPh>
    <rPh sb="91" eb="94">
      <t>ネンドマツ</t>
    </rPh>
    <rPh sb="95" eb="97">
      <t>カンリョウ</t>
    </rPh>
    <rPh sb="99" eb="101">
      <t>ギョウム</t>
    </rPh>
    <rPh sb="102" eb="103">
      <t>オオ</t>
    </rPh>
    <rPh sb="104" eb="107">
      <t>ミバライキン</t>
    </rPh>
    <rPh sb="108" eb="110">
      <t>ゾウカ</t>
    </rPh>
    <rPh sb="125" eb="127">
      <t>ゲンショウ</t>
    </rPh>
    <rPh sb="131" eb="133">
      <t>キギョウ</t>
    </rPh>
    <rPh sb="133" eb="134">
      <t>サイ</t>
    </rPh>
    <rPh sb="134" eb="136">
      <t>ザンダカ</t>
    </rPh>
    <rPh sb="136" eb="137">
      <t>タイ</t>
    </rPh>
    <rPh sb="137" eb="139">
      <t>ジギョウ</t>
    </rPh>
    <rPh sb="139" eb="141">
      <t>キボ</t>
    </rPh>
    <rPh sb="141" eb="143">
      <t>ヒリツ</t>
    </rPh>
    <rPh sb="170" eb="172">
      <t>オスイ</t>
    </rPh>
    <rPh sb="172" eb="174">
      <t>ショリ</t>
    </rPh>
    <rPh sb="174" eb="175">
      <t>ヒ</t>
    </rPh>
    <rPh sb="176" eb="177">
      <t>ゲン</t>
    </rPh>
    <rPh sb="177" eb="178">
      <t>ショウ</t>
    </rPh>
    <rPh sb="181" eb="183">
      <t>オスイ</t>
    </rPh>
    <rPh sb="183" eb="185">
      <t>ショリ</t>
    </rPh>
    <rPh sb="185" eb="187">
      <t>ゲンカ</t>
    </rPh>
    <rPh sb="197" eb="199">
      <t>ゲンショウ</t>
    </rPh>
    <rPh sb="202" eb="203">
      <t>トモナ</t>
    </rPh>
    <rPh sb="205" eb="207">
      <t>ケイヒ</t>
    </rPh>
    <rPh sb="207" eb="209">
      <t>カイシュウ</t>
    </rPh>
    <rPh sb="209" eb="210">
      <t>リツ</t>
    </rPh>
    <rPh sb="220" eb="222">
      <t>ゾウカ</t>
    </rPh>
    <rPh sb="226" eb="228">
      <t>リュウイキ</t>
    </rPh>
    <rPh sb="228" eb="231">
      <t>ゲスイドウ</t>
    </rPh>
    <rPh sb="234" eb="237">
      <t>ショリジョウ</t>
    </rPh>
    <rPh sb="238" eb="239">
      <t>ユウ</t>
    </rPh>
    <rPh sb="241" eb="243">
      <t>シセツ</t>
    </rPh>
    <rPh sb="243" eb="245">
      <t>リヨウ</t>
    </rPh>
    <rPh sb="245" eb="246">
      <t>リツ</t>
    </rPh>
    <rPh sb="247" eb="249">
      <t>ガイトウ</t>
    </rPh>
    <rPh sb="253" eb="256">
      <t>スイセンカ</t>
    </rPh>
    <rPh sb="256" eb="257">
      <t>リツ</t>
    </rPh>
    <rPh sb="258" eb="261">
      <t>スイセンカ</t>
    </rPh>
    <rPh sb="261" eb="263">
      <t>ジンコウ</t>
    </rPh>
    <rPh sb="264" eb="266">
      <t>ビゾウ</t>
    </rPh>
    <rPh sb="268" eb="271">
      <t>クイキナイ</t>
    </rPh>
    <rPh sb="271" eb="273">
      <t>ジンコウ</t>
    </rPh>
    <rPh sb="274" eb="276">
      <t>ビゲン</t>
    </rPh>
    <rPh sb="290" eb="292">
      <t>ゾウカ</t>
    </rPh>
    <phoneticPr fontId="4"/>
  </si>
  <si>
    <t>経営面においては、繰入基準に基づく一般会計からの繰入を行っており、経常収支比率、経費回収率ともに基準となる100％を上回り黒字経営となっている。
平成３年度以降に布設開始したことから耐用年数を経過した管渠はない。今後更新等に多額の費用が発生する見込があることから、中長期的な計画に則り財源を確保していく必要がある。</t>
    <rPh sb="0" eb="2">
      <t>ケイエイ</t>
    </rPh>
    <rPh sb="2" eb="3">
      <t>メン</t>
    </rPh>
    <rPh sb="27" eb="28">
      <t>オコナ</t>
    </rPh>
    <rPh sb="59" eb="60">
      <t>マワ</t>
    </rPh>
    <rPh sb="61" eb="63">
      <t>クロジ</t>
    </rPh>
    <rPh sb="63" eb="65">
      <t>ケイエイ</t>
    </rPh>
    <rPh sb="73" eb="75">
      <t>ヘイセイ</t>
    </rPh>
    <rPh sb="76" eb="77">
      <t>ネン</t>
    </rPh>
    <rPh sb="77" eb="78">
      <t>ド</t>
    </rPh>
    <rPh sb="78" eb="80">
      <t>イコウ</t>
    </rPh>
    <rPh sb="81" eb="83">
      <t>フセツ</t>
    </rPh>
    <rPh sb="83" eb="85">
      <t>カイシ</t>
    </rPh>
    <rPh sb="91" eb="93">
      <t>タイヨウ</t>
    </rPh>
    <rPh sb="93" eb="95">
      <t>ネンスウ</t>
    </rPh>
    <rPh sb="96" eb="98">
      <t>ケイカ</t>
    </rPh>
    <rPh sb="100" eb="102">
      <t>カンキョ</t>
    </rPh>
    <rPh sb="106" eb="108">
      <t>コンゴ</t>
    </rPh>
    <rPh sb="108" eb="110">
      <t>コウシン</t>
    </rPh>
    <rPh sb="110" eb="111">
      <t>トウ</t>
    </rPh>
    <rPh sb="112" eb="114">
      <t>タガク</t>
    </rPh>
    <rPh sb="115" eb="117">
      <t>ヒヨウ</t>
    </rPh>
    <rPh sb="118" eb="120">
      <t>ハッセイ</t>
    </rPh>
    <rPh sb="122" eb="124">
      <t>ミコ</t>
    </rPh>
    <rPh sb="132" eb="136">
      <t>チュウチョウキテキ</t>
    </rPh>
    <rPh sb="137" eb="139">
      <t>ケイカク</t>
    </rPh>
    <rPh sb="140" eb="141">
      <t>ノット</t>
    </rPh>
    <rPh sb="142" eb="144">
      <t>ザイゲン</t>
    </rPh>
    <rPh sb="145" eb="147">
      <t>カクホ</t>
    </rPh>
    <rPh sb="151" eb="153">
      <t>ヒツヨウ</t>
    </rPh>
    <phoneticPr fontId="4"/>
  </si>
  <si>
    <t>有形固定資産減価償却率は3.18ポイント増加している。また、耐用年数を経過している管渠がないため管渠老朽化率は0.00%となっている。
管渠改善率は計画していた管渠の立地条件から後年度に実施することとしたため0.00%となった。</t>
    <rPh sb="0" eb="2">
      <t>ユウケイ</t>
    </rPh>
    <rPh sb="2" eb="4">
      <t>コテイ</t>
    </rPh>
    <rPh sb="4" eb="6">
      <t>シサン</t>
    </rPh>
    <rPh sb="6" eb="8">
      <t>ゲンカ</t>
    </rPh>
    <rPh sb="8" eb="10">
      <t>ショウキャク</t>
    </rPh>
    <rPh sb="10" eb="11">
      <t>リツ</t>
    </rPh>
    <rPh sb="20" eb="22">
      <t>ゾウカ</t>
    </rPh>
    <rPh sb="30" eb="32">
      <t>タイヨウ</t>
    </rPh>
    <rPh sb="32" eb="34">
      <t>ネンスウ</t>
    </rPh>
    <rPh sb="35" eb="37">
      <t>ケイカ</t>
    </rPh>
    <rPh sb="41" eb="43">
      <t>カンキョ</t>
    </rPh>
    <rPh sb="48" eb="50">
      <t>カンキョ</t>
    </rPh>
    <rPh sb="50" eb="53">
      <t>ロウキュウカ</t>
    </rPh>
    <rPh sb="53" eb="54">
      <t>リツ</t>
    </rPh>
    <rPh sb="68" eb="70">
      <t>カンキョ</t>
    </rPh>
    <rPh sb="70" eb="72">
      <t>カイゼン</t>
    </rPh>
    <rPh sb="72" eb="73">
      <t>リツ</t>
    </rPh>
    <rPh sb="74" eb="76">
      <t>ケイカク</t>
    </rPh>
    <rPh sb="80" eb="82">
      <t>カンキョ</t>
    </rPh>
    <rPh sb="83" eb="85">
      <t>リッチ</t>
    </rPh>
    <rPh sb="85" eb="87">
      <t>ジョウケン</t>
    </rPh>
    <rPh sb="89" eb="91">
      <t>コウネン</t>
    </rPh>
    <rPh sb="91" eb="92">
      <t>ド</t>
    </rPh>
    <rPh sb="93" eb="9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</si>
</sst>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formatCode="#,##0.00;&quot;△&quot;#,##0.00">
                  <c:v>0</c:v>
                </c:pt>
                <c:pt idx="4" formatCode="#,##0.00;&quot;△&quot;#,##0.00">
                  <c:v>0</c:v>
                </c:pt>
              </c:numCache>
            </c:numRef>
          </c:val>
          <c:extLst>
            <c:ext xmlns:c16="http://schemas.microsoft.com/office/drawing/2014/chart" uri="{C3380CC4-5D6E-409C-BE32-E72D297353CC}">
              <c16:uniqueId val="{00000000-9EB4-4A4E-80AC-D50B61AB29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9EB4-4A4E-80AC-D50B61AB29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5C-4878-BA94-779AB570E5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DA5C-4878-BA94-779AB570E5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91.03</c:v>
                </c:pt>
                <c:pt idx="3">
                  <c:v>93.23</c:v>
                </c:pt>
                <c:pt idx="4">
                  <c:v>93.64</c:v>
                </c:pt>
              </c:numCache>
            </c:numRef>
          </c:val>
          <c:extLst>
            <c:ext xmlns:c16="http://schemas.microsoft.com/office/drawing/2014/chart" uri="{C3380CC4-5D6E-409C-BE32-E72D297353CC}">
              <c16:uniqueId val="{00000000-43C7-47DE-A6FE-1B81B1795D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43C7-47DE-A6FE-1B81B1795D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103.36</c:v>
                </c:pt>
                <c:pt idx="3">
                  <c:v>106.65</c:v>
                </c:pt>
                <c:pt idx="4">
                  <c:v>107.58</c:v>
                </c:pt>
              </c:numCache>
            </c:numRef>
          </c:val>
          <c:extLst>
            <c:ext xmlns:c16="http://schemas.microsoft.com/office/drawing/2014/chart" uri="{C3380CC4-5D6E-409C-BE32-E72D297353CC}">
              <c16:uniqueId val="{00000000-F47D-4EBE-9887-C63840B45C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F47D-4EBE-9887-C63840B45C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3.45</c:v>
                </c:pt>
                <c:pt idx="3">
                  <c:v>6.1</c:v>
                </c:pt>
                <c:pt idx="4">
                  <c:v>9.2799999999999994</c:v>
                </c:pt>
              </c:numCache>
            </c:numRef>
          </c:val>
          <c:extLst>
            <c:ext xmlns:c16="http://schemas.microsoft.com/office/drawing/2014/chart" uri="{C3380CC4-5D6E-409C-BE32-E72D297353CC}">
              <c16:uniqueId val="{00000000-208D-435B-86F9-98640A9A5A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208D-435B-86F9-98640A9A5A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1C-49B3-A804-9E6D9D15F7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B21C-49B3-A804-9E6D9D15F7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91-4976-9D49-26DD618C4C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1391-4976-9D49-26DD618C4C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104.5</c:v>
                </c:pt>
                <c:pt idx="3">
                  <c:v>88.88</c:v>
                </c:pt>
                <c:pt idx="4">
                  <c:v>78.72</c:v>
                </c:pt>
              </c:numCache>
            </c:numRef>
          </c:val>
          <c:extLst>
            <c:ext xmlns:c16="http://schemas.microsoft.com/office/drawing/2014/chart" uri="{C3380CC4-5D6E-409C-BE32-E72D297353CC}">
              <c16:uniqueId val="{00000000-460A-496E-8489-B933C8FA5F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460A-496E-8489-B933C8FA5F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755.84</c:v>
                </c:pt>
                <c:pt idx="3">
                  <c:v>692.01</c:v>
                </c:pt>
                <c:pt idx="4">
                  <c:v>631.14</c:v>
                </c:pt>
              </c:numCache>
            </c:numRef>
          </c:val>
          <c:extLst>
            <c:ext xmlns:c16="http://schemas.microsoft.com/office/drawing/2014/chart" uri="{C3380CC4-5D6E-409C-BE32-E72D297353CC}">
              <c16:uniqueId val="{00000000-8FA9-439C-8DAC-BC172A87C3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8FA9-439C-8DAC-BC172A87C3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94.39</c:v>
                </c:pt>
                <c:pt idx="3">
                  <c:v>110.92</c:v>
                </c:pt>
                <c:pt idx="4">
                  <c:v>141.22999999999999</c:v>
                </c:pt>
              </c:numCache>
            </c:numRef>
          </c:val>
          <c:extLst>
            <c:ext xmlns:c16="http://schemas.microsoft.com/office/drawing/2014/chart" uri="{C3380CC4-5D6E-409C-BE32-E72D297353CC}">
              <c16:uniqueId val="{00000000-441C-48B9-A430-9F6C931CCB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441C-48B9-A430-9F6C931CCB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153.03</c:v>
                </c:pt>
                <c:pt idx="3">
                  <c:v>130.63</c:v>
                </c:pt>
                <c:pt idx="4">
                  <c:v>103.09</c:v>
                </c:pt>
              </c:numCache>
            </c:numRef>
          </c:val>
          <c:extLst>
            <c:ext xmlns:c16="http://schemas.microsoft.com/office/drawing/2014/chart" uri="{C3380CC4-5D6E-409C-BE32-E72D297353CC}">
              <c16:uniqueId val="{00000000-274C-401C-827D-D7290EF53D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274C-401C-827D-D7290EF53D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7" zoomScaleNormal="100" workbookViewId="0">
      <selection activeCell="BK78" sqref="BK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豊郷町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7208</v>
      </c>
      <c r="AM8" s="37"/>
      <c r="AN8" s="37"/>
      <c r="AO8" s="37"/>
      <c r="AP8" s="37"/>
      <c r="AQ8" s="37"/>
      <c r="AR8" s="37"/>
      <c r="AS8" s="37"/>
      <c r="AT8" s="38">
        <f>データ!T6</f>
        <v>7.8</v>
      </c>
      <c r="AU8" s="38"/>
      <c r="AV8" s="38"/>
      <c r="AW8" s="38"/>
      <c r="AX8" s="38"/>
      <c r="AY8" s="38"/>
      <c r="AZ8" s="38"/>
      <c r="BA8" s="38"/>
      <c r="BB8" s="38">
        <f>データ!U6</f>
        <v>924.1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71.86</v>
      </c>
      <c r="J10" s="38"/>
      <c r="K10" s="38"/>
      <c r="L10" s="38"/>
      <c r="M10" s="38"/>
      <c r="N10" s="38"/>
      <c r="O10" s="38"/>
      <c r="P10" s="38">
        <f>データ!P6</f>
        <v>99.99</v>
      </c>
      <c r="Q10" s="38"/>
      <c r="R10" s="38"/>
      <c r="S10" s="38"/>
      <c r="T10" s="38"/>
      <c r="U10" s="38"/>
      <c r="V10" s="38"/>
      <c r="W10" s="38">
        <f>データ!Q6</f>
        <v>85.18</v>
      </c>
      <c r="X10" s="38"/>
      <c r="Y10" s="38"/>
      <c r="Z10" s="38"/>
      <c r="AA10" s="38"/>
      <c r="AB10" s="38"/>
      <c r="AC10" s="38"/>
      <c r="AD10" s="37">
        <f>データ!R6</f>
        <v>2750</v>
      </c>
      <c r="AE10" s="37"/>
      <c r="AF10" s="37"/>
      <c r="AG10" s="37"/>
      <c r="AH10" s="37"/>
      <c r="AI10" s="37"/>
      <c r="AJ10" s="37"/>
      <c r="AK10" s="2"/>
      <c r="AL10" s="37">
        <f>データ!V6</f>
        <v>7175</v>
      </c>
      <c r="AM10" s="37"/>
      <c r="AN10" s="37"/>
      <c r="AO10" s="37"/>
      <c r="AP10" s="37"/>
      <c r="AQ10" s="37"/>
      <c r="AR10" s="37"/>
      <c r="AS10" s="37"/>
      <c r="AT10" s="38">
        <f>データ!W6</f>
        <v>3.73</v>
      </c>
      <c r="AU10" s="38"/>
      <c r="AV10" s="38"/>
      <c r="AW10" s="38"/>
      <c r="AX10" s="38"/>
      <c r="AY10" s="38"/>
      <c r="AZ10" s="38"/>
      <c r="BA10" s="38"/>
      <c r="BB10" s="38">
        <f>データ!X6</f>
        <v>1923.59</v>
      </c>
      <c r="BC10" s="38"/>
      <c r="BD10" s="38"/>
      <c r="BE10" s="38"/>
      <c r="BF10" s="38"/>
      <c r="BG10" s="38"/>
      <c r="BH10" s="38"/>
      <c r="BI10" s="38"/>
      <c r="BJ10" s="2"/>
      <c r="BK10" s="2"/>
      <c r="BL10" s="53" t="s">
        <v>22</v>
      </c>
      <c r="BM10" s="54"/>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114</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8"/>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8"/>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8"/>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8"/>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8"/>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8"/>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8"/>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8"/>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8"/>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8"/>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8"/>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8"/>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8"/>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8"/>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8"/>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8"/>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8"/>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8"/>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8"/>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8"/>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8"/>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8"/>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8"/>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8"/>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8"/>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8"/>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8"/>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9"/>
      <c r="BM44" s="60"/>
      <c r="BN44" s="60"/>
      <c r="BO44" s="60"/>
      <c r="BP44" s="60"/>
      <c r="BQ44" s="60"/>
      <c r="BR44" s="60"/>
      <c r="BS44" s="60"/>
      <c r="BT44" s="60"/>
      <c r="BU44" s="60"/>
      <c r="BV44" s="60"/>
      <c r="BW44" s="60"/>
      <c r="BX44" s="60"/>
      <c r="BY44" s="60"/>
      <c r="BZ44" s="6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116</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8"/>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8"/>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8"/>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8"/>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8"/>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8"/>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8"/>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8"/>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8"/>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8"/>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8"/>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8"/>
      <c r="BM59" s="56"/>
      <c r="BN59" s="56"/>
      <c r="BO59" s="56"/>
      <c r="BP59" s="56"/>
      <c r="BQ59" s="56"/>
      <c r="BR59" s="56"/>
      <c r="BS59" s="56"/>
      <c r="BT59" s="56"/>
      <c r="BU59" s="56"/>
      <c r="BV59" s="56"/>
      <c r="BW59" s="56"/>
      <c r="BX59" s="56"/>
      <c r="BY59" s="56"/>
      <c r="BZ59" s="57"/>
    </row>
    <row r="60" spans="1:78" ht="13.5" customHeight="1" x14ac:dyDescent="0.15">
      <c r="A60" s="2"/>
      <c r="B60" s="69" t="s">
        <v>28</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6"/>
      <c r="BN60" s="56"/>
      <c r="BO60" s="56"/>
      <c r="BP60" s="56"/>
      <c r="BQ60" s="56"/>
      <c r="BR60" s="56"/>
      <c r="BS60" s="56"/>
      <c r="BT60" s="56"/>
      <c r="BU60" s="56"/>
      <c r="BV60" s="56"/>
      <c r="BW60" s="56"/>
      <c r="BX60" s="56"/>
      <c r="BY60" s="56"/>
      <c r="BZ60" s="57"/>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8"/>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115</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8"/>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8"/>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8"/>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8"/>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8"/>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8"/>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8"/>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8"/>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8"/>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8"/>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8"/>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8"/>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8"/>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8"/>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8"/>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w/YC3NkNMkDlXiXjU//YN5ubSCR7n3+u7Gz8ZR9Mv4mLpy/C4QknglnZwCQziFmF/B7d8pvf8qGEDrHudxFcJg==" saltValue="IzXXvwSBzmKftYbZtKkAn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254410</v>
      </c>
      <c r="D6" s="19">
        <f t="shared" si="3"/>
        <v>46</v>
      </c>
      <c r="E6" s="19">
        <f t="shared" si="3"/>
        <v>17</v>
      </c>
      <c r="F6" s="19">
        <f t="shared" si="3"/>
        <v>4</v>
      </c>
      <c r="G6" s="19">
        <f t="shared" si="3"/>
        <v>0</v>
      </c>
      <c r="H6" s="19" t="str">
        <f t="shared" si="3"/>
        <v>滋賀県　豊郷町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71.86</v>
      </c>
      <c r="P6" s="20">
        <f t="shared" si="3"/>
        <v>99.99</v>
      </c>
      <c r="Q6" s="20">
        <f t="shared" si="3"/>
        <v>85.18</v>
      </c>
      <c r="R6" s="20">
        <f t="shared" si="3"/>
        <v>2750</v>
      </c>
      <c r="S6" s="20">
        <f t="shared" si="3"/>
        <v>7208</v>
      </c>
      <c r="T6" s="20">
        <f t="shared" si="3"/>
        <v>7.8</v>
      </c>
      <c r="U6" s="20">
        <f t="shared" si="3"/>
        <v>924.1</v>
      </c>
      <c r="V6" s="20">
        <f t="shared" si="3"/>
        <v>7175</v>
      </c>
      <c r="W6" s="20">
        <f t="shared" si="3"/>
        <v>3.73</v>
      </c>
      <c r="X6" s="20">
        <f t="shared" si="3"/>
        <v>1923.59</v>
      </c>
      <c r="Y6" s="21" t="str">
        <f>IF(Y7="",NA(),Y7)</f>
        <v>-</v>
      </c>
      <c r="Z6" s="21" t="str">
        <f t="shared" ref="Z6:AH6" si="4">IF(Z7="",NA(),Z7)</f>
        <v>-</v>
      </c>
      <c r="AA6" s="21">
        <f t="shared" si="4"/>
        <v>103.36</v>
      </c>
      <c r="AB6" s="21">
        <f t="shared" si="4"/>
        <v>106.65</v>
      </c>
      <c r="AC6" s="21">
        <f t="shared" si="4"/>
        <v>107.58</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104.5</v>
      </c>
      <c r="AX6" s="21">
        <f t="shared" si="6"/>
        <v>88.88</v>
      </c>
      <c r="AY6" s="21">
        <f t="shared" si="6"/>
        <v>78.72</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755.84</v>
      </c>
      <c r="BI6" s="21">
        <f t="shared" si="7"/>
        <v>692.01</v>
      </c>
      <c r="BJ6" s="21">
        <f t="shared" si="7"/>
        <v>631.14</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94.39</v>
      </c>
      <c r="BT6" s="21">
        <f t="shared" si="8"/>
        <v>110.92</v>
      </c>
      <c r="BU6" s="21">
        <f t="shared" si="8"/>
        <v>141.22999999999999</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153.03</v>
      </c>
      <c r="CE6" s="21">
        <f t="shared" si="9"/>
        <v>130.63</v>
      </c>
      <c r="CF6" s="21">
        <f t="shared" si="9"/>
        <v>103.09</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91.03</v>
      </c>
      <c r="DA6" s="21">
        <f t="shared" si="11"/>
        <v>93.23</v>
      </c>
      <c r="DB6" s="21">
        <f t="shared" si="11"/>
        <v>93.64</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3.45</v>
      </c>
      <c r="DL6" s="21">
        <f t="shared" si="12"/>
        <v>6.1</v>
      </c>
      <c r="DM6" s="21">
        <f t="shared" si="12"/>
        <v>9.2799999999999994</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1">
        <f t="shared" si="14"/>
        <v>0.03</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254410</v>
      </c>
      <c r="D7" s="23">
        <v>46</v>
      </c>
      <c r="E7" s="23">
        <v>17</v>
      </c>
      <c r="F7" s="23">
        <v>4</v>
      </c>
      <c r="G7" s="23">
        <v>0</v>
      </c>
      <c r="H7" s="23" t="s">
        <v>96</v>
      </c>
      <c r="I7" s="23" t="s">
        <v>97</v>
      </c>
      <c r="J7" s="23" t="s">
        <v>98</v>
      </c>
      <c r="K7" s="23" t="s">
        <v>99</v>
      </c>
      <c r="L7" s="23" t="s">
        <v>100</v>
      </c>
      <c r="M7" s="23" t="s">
        <v>101</v>
      </c>
      <c r="N7" s="24" t="s">
        <v>102</v>
      </c>
      <c r="O7" s="24">
        <v>71.86</v>
      </c>
      <c r="P7" s="24">
        <v>99.99</v>
      </c>
      <c r="Q7" s="24">
        <v>85.18</v>
      </c>
      <c r="R7" s="24">
        <v>2750</v>
      </c>
      <c r="S7" s="24">
        <v>7208</v>
      </c>
      <c r="T7" s="24">
        <v>7.8</v>
      </c>
      <c r="U7" s="24">
        <v>924.1</v>
      </c>
      <c r="V7" s="24">
        <v>7175</v>
      </c>
      <c r="W7" s="24">
        <v>3.73</v>
      </c>
      <c r="X7" s="24">
        <v>1923.59</v>
      </c>
      <c r="Y7" s="24" t="s">
        <v>102</v>
      </c>
      <c r="Z7" s="24" t="s">
        <v>102</v>
      </c>
      <c r="AA7" s="24">
        <v>103.36</v>
      </c>
      <c r="AB7" s="24">
        <v>106.65</v>
      </c>
      <c r="AC7" s="24">
        <v>107.58</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104.5</v>
      </c>
      <c r="AX7" s="24">
        <v>88.88</v>
      </c>
      <c r="AY7" s="24">
        <v>78.72</v>
      </c>
      <c r="AZ7" s="24" t="s">
        <v>102</v>
      </c>
      <c r="BA7" s="24" t="s">
        <v>102</v>
      </c>
      <c r="BB7" s="24">
        <v>44.24</v>
      </c>
      <c r="BC7" s="24">
        <v>43.07</v>
      </c>
      <c r="BD7" s="24">
        <v>45.42</v>
      </c>
      <c r="BE7" s="24">
        <v>44.25</v>
      </c>
      <c r="BF7" s="24" t="s">
        <v>102</v>
      </c>
      <c r="BG7" s="24" t="s">
        <v>102</v>
      </c>
      <c r="BH7" s="24">
        <v>755.84</v>
      </c>
      <c r="BI7" s="24">
        <v>692.01</v>
      </c>
      <c r="BJ7" s="24">
        <v>631.14</v>
      </c>
      <c r="BK7" s="24" t="s">
        <v>102</v>
      </c>
      <c r="BL7" s="24" t="s">
        <v>102</v>
      </c>
      <c r="BM7" s="24">
        <v>1258.43</v>
      </c>
      <c r="BN7" s="24">
        <v>1163.75</v>
      </c>
      <c r="BO7" s="24">
        <v>1195.47</v>
      </c>
      <c r="BP7" s="24">
        <v>1182.1099999999999</v>
      </c>
      <c r="BQ7" s="24" t="s">
        <v>102</v>
      </c>
      <c r="BR7" s="24" t="s">
        <v>102</v>
      </c>
      <c r="BS7" s="24">
        <v>94.39</v>
      </c>
      <c r="BT7" s="24">
        <v>110.92</v>
      </c>
      <c r="BU7" s="24">
        <v>141.22999999999999</v>
      </c>
      <c r="BV7" s="24" t="s">
        <v>102</v>
      </c>
      <c r="BW7" s="24" t="s">
        <v>102</v>
      </c>
      <c r="BX7" s="24">
        <v>73.36</v>
      </c>
      <c r="BY7" s="24">
        <v>72.599999999999994</v>
      </c>
      <c r="BZ7" s="24">
        <v>69.430000000000007</v>
      </c>
      <c r="CA7" s="24">
        <v>73.78</v>
      </c>
      <c r="CB7" s="24" t="s">
        <v>102</v>
      </c>
      <c r="CC7" s="24" t="s">
        <v>102</v>
      </c>
      <c r="CD7" s="24">
        <v>153.03</v>
      </c>
      <c r="CE7" s="24">
        <v>130.63</v>
      </c>
      <c r="CF7" s="24">
        <v>103.09</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91.03</v>
      </c>
      <c r="DA7" s="24">
        <v>93.23</v>
      </c>
      <c r="DB7" s="24">
        <v>93.64</v>
      </c>
      <c r="DC7" s="24" t="s">
        <v>102</v>
      </c>
      <c r="DD7" s="24" t="s">
        <v>102</v>
      </c>
      <c r="DE7" s="24">
        <v>84.19</v>
      </c>
      <c r="DF7" s="24">
        <v>84.34</v>
      </c>
      <c r="DG7" s="24">
        <v>84.34</v>
      </c>
      <c r="DH7" s="24">
        <v>85.67</v>
      </c>
      <c r="DI7" s="24" t="s">
        <v>102</v>
      </c>
      <c r="DJ7" s="24" t="s">
        <v>102</v>
      </c>
      <c r="DK7" s="24">
        <v>3.45</v>
      </c>
      <c r="DL7" s="24">
        <v>6.1</v>
      </c>
      <c r="DM7" s="24">
        <v>9.2799999999999994</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0.03</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2024-01-30T07:02:42Z</cp:lastPrinted>
  <dcterms:created xsi:type="dcterms:W3CDTF">2023-12-12T00:56:54Z</dcterms:created>
  <dcterms:modified xsi:type="dcterms:W3CDTF">2024-01-30T07:02:47Z</dcterms:modified>
  <cp:category/>
</cp:coreProperties>
</file>