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mc:AlternateContent xmlns:mc="http://schemas.openxmlformats.org/markup-compatibility/2006">
    <mc:Choice Requires="x15">
      <x15ac:absPath xmlns:x15ac="http://schemas.microsoft.com/office/spreadsheetml/2010/11/ac" url="C:\Users\sui\Desktop\"/>
    </mc:Choice>
  </mc:AlternateContent>
  <xr:revisionPtr revIDLastSave="0" documentId="8_{663892FB-4EAF-4AE6-9E17-9F381F32BC22}" xr6:coauthVersionLast="47" xr6:coauthVersionMax="47" xr10:uidLastSave="{00000000-0000-0000-0000-000000000000}"/>
  <workbookProtection workbookAlgorithmName="SHA-512" workbookHashValue="LXZsrLHBvC2EHWxXEsMGxJ+E4nMJEdEtLR1ir0mEK/w0IOto1kEWt2vt9PEHuTXwRlEYcnrESEKeWVVRMOYfZw==" workbookSaltValue="OZvOvJiW1pV730T2OCgb+A==" workbookSpinCount="100000" lockStructure="1"/>
  <bookViews>
    <workbookView xWindow="-120" yWindow="-120" windowWidth="29040" windowHeight="1584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AL8" i="4" s="1"/>
  <c r="R6" i="5"/>
  <c r="Q6" i="5"/>
  <c r="P6" i="5"/>
  <c r="O6" i="5"/>
  <c r="N6" i="5"/>
  <c r="M6" i="5"/>
  <c r="AD8" i="4" s="1"/>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K85" i="4"/>
  <c r="J85" i="4"/>
  <c r="H85" i="4"/>
  <c r="G85" i="4"/>
  <c r="F85" i="4"/>
  <c r="E85" i="4"/>
  <c r="BB10" i="4"/>
  <c r="AT10" i="4"/>
  <c r="AL10" i="4"/>
  <c r="AD10" i="4"/>
  <c r="W10" i="4"/>
  <c r="P10" i="4"/>
  <c r="I10" i="4"/>
  <c r="B10" i="4"/>
  <c r="BB8" i="4"/>
  <c r="AT8" i="4"/>
  <c r="W8" i="4"/>
  <c r="P8" i="4"/>
  <c r="I8" i="4"/>
  <c r="B8" i="4"/>
  <c r="B6" i="4"/>
</calcChain>
</file>

<file path=xl/sharedStrings.xml><?xml version="1.0" encoding="utf-8"?>
<sst xmlns="http://schemas.openxmlformats.org/spreadsheetml/2006/main" count="299" uniqueCount="118">
  <si>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</si>
  <si>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</si>
  <si>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</si>
  <si>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</si>
  <si>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</si>
  <si>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</si>
  <si>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</si>
  <si>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</si>
  <si>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</si>
  <si>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</si>
  <si>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</si>
  <si>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</si>
  <si>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</si>
  <si>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</si>
  <si>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</si>
  <si>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</si>
  <si>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</si>
  <si>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</si>
  <si>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</si>
  <si>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</si>
  <si>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</si>
  <si>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</si>
  <si>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</si>
  <si>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</si>
  <si>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</si>
  <si>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</si>
  <si>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</si>
  <si>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</si>
  <si>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</si>
  <si>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</si>
  <si>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</si>
  <si>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</si>
  <si>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</si>
  <si>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</si>
  <si>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</si>
  <si>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</si>
  <si>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</si>
  <si>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</si>
  <si>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</si>
  <si>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</si>
  <si>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</si>
  <si>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</si>
  <si>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</si>
  <si>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</si>
  <si>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</si>
  <si>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</si>
  <si>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</si>
  <si>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</si>
  <si>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</si>
  <si>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</si>
  <si>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</si>
  <si>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</si>
  <si>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</si>
  <si>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</si>
  <si>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</si>
  <si>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</si>
  <si>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</si>
  <si>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</si>
  <si>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</si>
  <si>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</si>
  <si>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</si>
  <si>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</si>
  <si>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</si>
  <si>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</si>
  <si>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</si>
  <si>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</si>
  <si>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</si>
  <si>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</si>
  <si>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</si>
  <si>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</si>
  <si>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</si>
  <si>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</si>
  <si>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</si>
  <si>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</si>
  <si>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</si>
  <si>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</si>
  <si>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</si>
  <si>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</si>
  <si>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</si>
  <si>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</si>
  <si>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</si>
  <si>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</si>
  <si>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</si>
  <si>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</si>
  <si>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</si>
  <si>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</si>
  <si>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</si>
  <si>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</si>
  <si>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</si>
  <si>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</si>
  <si>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</si>
  <si>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</si>
  <si>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</si>
  <si>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</si>
  <si>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</si>
  <si>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</si>
  <si>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豊郷町</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</si>
  <si>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</si>
  <si>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</si>
  <si>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</si>
  <si>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</si>
  <si>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</si>
  <si>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</si>
  <si>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</si>
  <si>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</si>
  <si>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</si>
  <si>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</si>
  <si>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</si>
  <si>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</si>
  <si>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</si>
  <si>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</si>
  <si>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</si>
  <si>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</si>
  <si>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</si>
  <si>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</si>
  <si>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本町の管渠は、平成3年度以降に布設を開始したことから耐用年数を経過している管渠はない。しかしながら、策定済のストックマネジメントに基づき、マンホールポンプの電気設備や経年劣化に備えた更新を行っていく。</t>
    <rPh sb="0" eb="2">
      <t>ホンチョウ</t>
    </rPh>
    <rPh sb="3" eb="5">
      <t>カンキョ</t>
    </rPh>
    <rPh sb="7" eb="9">
      <t>ヘイセイ</t>
    </rPh>
    <rPh sb="10" eb="12">
      <t>ネンド</t>
    </rPh>
    <rPh sb="12" eb="14">
      <t>イコウ</t>
    </rPh>
    <rPh sb="15" eb="17">
      <t>フセツ</t>
    </rPh>
    <rPh sb="18" eb="20">
      <t>カイシ</t>
    </rPh>
    <rPh sb="26" eb="30">
      <t>タイヨウネンスウ</t>
    </rPh>
    <rPh sb="31" eb="33">
      <t>ケイカ</t>
    </rPh>
    <rPh sb="37" eb="39">
      <t>カンキョ</t>
    </rPh>
    <rPh sb="50" eb="53">
      <t>サクテイズ</t>
    </rPh>
    <rPh sb="65" eb="66">
      <t>モト</t>
    </rPh>
    <rPh sb="78" eb="80">
      <t>デンキ</t>
    </rPh>
    <rPh sb="80" eb="82">
      <t>セツビ</t>
    </rPh>
    <rPh sb="83" eb="85">
      <t>ケイネン</t>
    </rPh>
    <rPh sb="85" eb="87">
      <t>レッカ</t>
    </rPh>
    <rPh sb="88" eb="89">
      <t>ソナ</t>
    </rPh>
    <rPh sb="91" eb="93">
      <t>コウシン</t>
    </rPh>
    <rPh sb="94" eb="95">
      <t>オコナ</t>
    </rPh>
    <phoneticPr fontId="4"/>
  </si>
  <si>
    <t>経営面においては、一般会計からの繰入基準に則り毎年繰入を行っていることから、現状経常収支比率、経費回収率ともに基準となる100％を上回っている。ただし、今後耐用年数を経過する管渠の更新等に多額の費用が発生する見込があることから、中長期的な計画に則り、財源を確保していく必要がある。</t>
    <rPh sb="0" eb="3">
      <t>ケイエイメン</t>
    </rPh>
    <rPh sb="9" eb="13">
      <t>イッパンカイケイ</t>
    </rPh>
    <rPh sb="16" eb="17">
      <t>ク</t>
    </rPh>
    <rPh sb="17" eb="18">
      <t>イ</t>
    </rPh>
    <rPh sb="18" eb="20">
      <t>キジュン</t>
    </rPh>
    <rPh sb="21" eb="22">
      <t>ノット</t>
    </rPh>
    <rPh sb="23" eb="25">
      <t>マイトシ</t>
    </rPh>
    <rPh sb="25" eb="27">
      <t>クリイレ</t>
    </rPh>
    <rPh sb="28" eb="29">
      <t>オコナ</t>
    </rPh>
    <rPh sb="38" eb="40">
      <t>ゲンジョウ</t>
    </rPh>
    <rPh sb="40" eb="46">
      <t>ケイジョウシュウシヒリツ</t>
    </rPh>
    <rPh sb="47" eb="51">
      <t>ケイヒカイシュウ</t>
    </rPh>
    <rPh sb="51" eb="52">
      <t>リツ</t>
    </rPh>
    <rPh sb="55" eb="57">
      <t>キジュン</t>
    </rPh>
    <rPh sb="65" eb="67">
      <t>ウワマワ</t>
    </rPh>
    <rPh sb="76" eb="78">
      <t>コンゴ</t>
    </rPh>
    <rPh sb="78" eb="82">
      <t>タイヨウネンスウ</t>
    </rPh>
    <rPh sb="83" eb="85">
      <t>ケイカ</t>
    </rPh>
    <rPh sb="87" eb="89">
      <t>カンキョ</t>
    </rPh>
    <rPh sb="90" eb="92">
      <t>コウシン</t>
    </rPh>
    <rPh sb="92" eb="93">
      <t>トウ</t>
    </rPh>
    <rPh sb="94" eb="96">
      <t>タガク</t>
    </rPh>
    <rPh sb="97" eb="99">
      <t>ヒヨウ</t>
    </rPh>
    <rPh sb="100" eb="102">
      <t>ハッセイ</t>
    </rPh>
    <rPh sb="104" eb="106">
      <t>ミコ</t>
    </rPh>
    <rPh sb="114" eb="118">
      <t>チュウチョウキテキ</t>
    </rPh>
    <rPh sb="119" eb="121">
      <t>ケイカク</t>
    </rPh>
    <rPh sb="122" eb="123">
      <t>ノット</t>
    </rPh>
    <rPh sb="125" eb="127">
      <t>ザイゲン</t>
    </rPh>
    <rPh sb="128" eb="130">
      <t>カクホ</t>
    </rPh>
    <rPh sb="134" eb="136">
      <t>ヒツヨウ</t>
    </rPh>
    <phoneticPr fontId="4"/>
  </si>
  <si>
    <t>令和2年度より法適用を受け、令和3年度についても経常収支比率は100%を上回っている。要因については営業費用のうち委託料の減少があげられる。
また、料金水準の妥当性を示す経費回収率は、100%を上回り、事業に必要な費用については現状の使用料で賄えているという状況にある。水洗化率についても昨年度比2.20ポイント増となり、水洗化人口も増加している。
なお、施設利用率は、町内で処理施設を有しておらず流域下水道に接続しているため、算出されていない。</t>
    <rPh sb="0" eb="2">
      <t>レイワ</t>
    </rPh>
    <rPh sb="3" eb="5">
      <t>ネンド</t>
    </rPh>
    <rPh sb="7" eb="10">
      <t>ホウテキヨウ</t>
    </rPh>
    <rPh sb="11" eb="12">
      <t>ウ</t>
    </rPh>
    <rPh sb="24" eb="30">
      <t>ケイジョウシュウシヒリツ</t>
    </rPh>
    <rPh sb="36" eb="38">
      <t>ウワマワ</t>
    </rPh>
    <rPh sb="43" eb="45">
      <t>ヨウイン</t>
    </rPh>
    <rPh sb="50" eb="54">
      <t>エイギョウヒヨウ</t>
    </rPh>
    <rPh sb="57" eb="60">
      <t>イタクリョウ</t>
    </rPh>
    <rPh sb="61" eb="63">
      <t>ゲンショウ</t>
    </rPh>
    <rPh sb="74" eb="76">
      <t>リョウキン</t>
    </rPh>
    <rPh sb="76" eb="78">
      <t>スイジュン</t>
    </rPh>
    <rPh sb="79" eb="82">
      <t>ダトウセイ</t>
    </rPh>
    <rPh sb="83" eb="84">
      <t>シメ</t>
    </rPh>
    <rPh sb="85" eb="89">
      <t>ケイヒカイシュウ</t>
    </rPh>
    <rPh sb="89" eb="90">
      <t>リツ</t>
    </rPh>
    <rPh sb="97" eb="99">
      <t>ウワマワ</t>
    </rPh>
    <rPh sb="101" eb="103">
      <t>ジギョウ</t>
    </rPh>
    <rPh sb="104" eb="106">
      <t>ヒツヨウ</t>
    </rPh>
    <rPh sb="107" eb="109">
      <t>ヒヨウ</t>
    </rPh>
    <rPh sb="114" eb="116">
      <t>ゲンジョウ</t>
    </rPh>
    <rPh sb="135" eb="138">
      <t>スイセンカ</t>
    </rPh>
    <rPh sb="138" eb="139">
      <t>リツ</t>
    </rPh>
    <rPh sb="144" eb="147">
      <t>サクネンド</t>
    </rPh>
    <rPh sb="147" eb="148">
      <t>ヒ</t>
    </rPh>
    <rPh sb="156" eb="157">
      <t>ゾウ</t>
    </rPh>
    <rPh sb="161" eb="164">
      <t>スイセンカ</t>
    </rPh>
    <rPh sb="164" eb="166">
      <t>ジンコウ</t>
    </rPh>
    <rPh sb="167" eb="169">
      <t>ゾウカ</t>
    </rPh>
    <rPh sb="178" eb="183">
      <t>シセツリヨウリツ</t>
    </rPh>
    <rPh sb="185" eb="187">
      <t>チョウナイ</t>
    </rPh>
    <rPh sb="188" eb="190">
      <t>ショリ</t>
    </rPh>
    <rPh sb="190" eb="192">
      <t>シセツ</t>
    </rPh>
    <rPh sb="193" eb="194">
      <t>ユウ</t>
    </rPh>
    <rPh sb="199" eb="201">
      <t>リュウイキ</t>
    </rPh>
    <rPh sb="201" eb="204">
      <t>ゲスイドウ</t>
    </rPh>
    <rPh sb="205" eb="207">
      <t>セツゾク</t>
    </rPh>
    <rPh sb="214" eb="216">
      <t>サンシュツ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</si>
</sst>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0.03</c:v>
                </c:pt>
                <c:pt idx="4" formatCode="#,##0.00;&quot;△&quot;#,##0.00">
                  <c:v>0</c:v>
                </c:pt>
              </c:numCache>
            </c:numRef>
          </c:val>
          <c:extLst>
            <c:ext xmlns:c16="http://schemas.microsoft.com/office/drawing/2014/chart" uri="{C3380CC4-5D6E-409C-BE32-E72D297353CC}">
              <c16:uniqueId val="{00000000-2FF2-4F5F-B1B5-058B2F0213A2}"/>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0.39</c:v>
                </c:pt>
                <c:pt idx="4">
                  <c:v>0.1</c:v>
                </c:pt>
              </c:numCache>
            </c:numRef>
          </c:val>
          <c:smooth val="0"/>
          <c:extLst>
            <c:ext xmlns:c16="http://schemas.microsoft.com/office/drawing/2014/chart" uri="{C3380CC4-5D6E-409C-BE32-E72D297353CC}">
              <c16:uniqueId val="{00000001-2FF2-4F5F-B1B5-058B2F0213A2}"/>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49E-4A19-997C-AB329E4519FE}"/>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42.4</c:v>
                </c:pt>
                <c:pt idx="4">
                  <c:v>42.28</c:v>
                </c:pt>
              </c:numCache>
            </c:numRef>
          </c:val>
          <c:smooth val="0"/>
          <c:extLst>
            <c:ext xmlns:c16="http://schemas.microsoft.com/office/drawing/2014/chart" uri="{C3380CC4-5D6E-409C-BE32-E72D297353CC}">
              <c16:uniqueId val="{00000001-749E-4A19-997C-AB329E4519FE}"/>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91.03</c:v>
                </c:pt>
                <c:pt idx="4">
                  <c:v>93.23</c:v>
                </c:pt>
              </c:numCache>
            </c:numRef>
          </c:val>
          <c:extLst>
            <c:ext xmlns:c16="http://schemas.microsoft.com/office/drawing/2014/chart" uri="{C3380CC4-5D6E-409C-BE32-E72D297353CC}">
              <c16:uniqueId val="{00000000-C718-4B00-9F1D-8ED18B00D359}"/>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84.19</c:v>
                </c:pt>
                <c:pt idx="4">
                  <c:v>84.34</c:v>
                </c:pt>
              </c:numCache>
            </c:numRef>
          </c:val>
          <c:smooth val="0"/>
          <c:extLst>
            <c:ext xmlns:c16="http://schemas.microsoft.com/office/drawing/2014/chart" uri="{C3380CC4-5D6E-409C-BE32-E72D297353CC}">
              <c16:uniqueId val="{00000001-C718-4B00-9F1D-8ED18B00D359}"/>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103.36</c:v>
                </c:pt>
                <c:pt idx="4">
                  <c:v>106.65</c:v>
                </c:pt>
              </c:numCache>
            </c:numRef>
          </c:val>
          <c:extLst>
            <c:ext xmlns:c16="http://schemas.microsoft.com/office/drawing/2014/chart" uri="{C3380CC4-5D6E-409C-BE32-E72D297353CC}">
              <c16:uniqueId val="{00000000-B52B-4036-AE6A-698C046EF4CD}"/>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105.78</c:v>
                </c:pt>
                <c:pt idx="4">
                  <c:v>106.09</c:v>
                </c:pt>
              </c:numCache>
            </c:numRef>
          </c:val>
          <c:smooth val="0"/>
          <c:extLst>
            <c:ext xmlns:c16="http://schemas.microsoft.com/office/drawing/2014/chart" uri="{C3380CC4-5D6E-409C-BE32-E72D297353CC}">
              <c16:uniqueId val="{00000001-B52B-4036-AE6A-698C046EF4CD}"/>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3.45</c:v>
                </c:pt>
                <c:pt idx="4">
                  <c:v>6.1</c:v>
                </c:pt>
              </c:numCache>
            </c:numRef>
          </c:val>
          <c:extLst>
            <c:ext xmlns:c16="http://schemas.microsoft.com/office/drawing/2014/chart" uri="{C3380CC4-5D6E-409C-BE32-E72D297353CC}">
              <c16:uniqueId val="{00000000-42B5-470E-A288-5E57C17993D8}"/>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21.36</c:v>
                </c:pt>
                <c:pt idx="4">
                  <c:v>22.79</c:v>
                </c:pt>
              </c:numCache>
            </c:numRef>
          </c:val>
          <c:smooth val="0"/>
          <c:extLst>
            <c:ext xmlns:c16="http://schemas.microsoft.com/office/drawing/2014/chart" uri="{C3380CC4-5D6E-409C-BE32-E72D297353CC}">
              <c16:uniqueId val="{00000001-42B5-470E-A288-5E57C17993D8}"/>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6895-448F-8612-75D89263AA65}"/>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0.01</c:v>
                </c:pt>
                <c:pt idx="4">
                  <c:v>0.01</c:v>
                </c:pt>
              </c:numCache>
            </c:numRef>
          </c:val>
          <c:smooth val="0"/>
          <c:extLst>
            <c:ext xmlns:c16="http://schemas.microsoft.com/office/drawing/2014/chart" uri="{C3380CC4-5D6E-409C-BE32-E72D297353CC}">
              <c16:uniqueId val="{00000001-6895-448F-8612-75D89263AA65}"/>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AA6D-4866-8F4D-14FE62BDC197}"/>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63.96</c:v>
                </c:pt>
                <c:pt idx="4">
                  <c:v>69.42</c:v>
                </c:pt>
              </c:numCache>
            </c:numRef>
          </c:val>
          <c:smooth val="0"/>
          <c:extLst>
            <c:ext xmlns:c16="http://schemas.microsoft.com/office/drawing/2014/chart" uri="{C3380CC4-5D6E-409C-BE32-E72D297353CC}">
              <c16:uniqueId val="{00000001-AA6D-4866-8F4D-14FE62BDC197}"/>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104.5</c:v>
                </c:pt>
                <c:pt idx="4">
                  <c:v>88.88</c:v>
                </c:pt>
              </c:numCache>
            </c:numRef>
          </c:val>
          <c:extLst>
            <c:ext xmlns:c16="http://schemas.microsoft.com/office/drawing/2014/chart" uri="{C3380CC4-5D6E-409C-BE32-E72D297353CC}">
              <c16:uniqueId val="{00000000-62B6-4693-9B69-A21FFFF01DFE}"/>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44.24</c:v>
                </c:pt>
                <c:pt idx="4">
                  <c:v>43.07</c:v>
                </c:pt>
              </c:numCache>
            </c:numRef>
          </c:val>
          <c:smooth val="0"/>
          <c:extLst>
            <c:ext xmlns:c16="http://schemas.microsoft.com/office/drawing/2014/chart" uri="{C3380CC4-5D6E-409C-BE32-E72D297353CC}">
              <c16:uniqueId val="{00000001-62B6-4693-9B69-A21FFFF01DFE}"/>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755.84</c:v>
                </c:pt>
                <c:pt idx="4">
                  <c:v>692.01</c:v>
                </c:pt>
              </c:numCache>
            </c:numRef>
          </c:val>
          <c:extLst>
            <c:ext xmlns:c16="http://schemas.microsoft.com/office/drawing/2014/chart" uri="{C3380CC4-5D6E-409C-BE32-E72D297353CC}">
              <c16:uniqueId val="{00000000-136F-4BBF-B45D-1D75F81817B5}"/>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1258.43</c:v>
                </c:pt>
                <c:pt idx="4">
                  <c:v>1163.75</c:v>
                </c:pt>
              </c:numCache>
            </c:numRef>
          </c:val>
          <c:smooth val="0"/>
          <c:extLst>
            <c:ext xmlns:c16="http://schemas.microsoft.com/office/drawing/2014/chart" uri="{C3380CC4-5D6E-409C-BE32-E72D297353CC}">
              <c16:uniqueId val="{00000001-136F-4BBF-B45D-1D75F81817B5}"/>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94.39</c:v>
                </c:pt>
                <c:pt idx="4">
                  <c:v>110.92</c:v>
                </c:pt>
              </c:numCache>
            </c:numRef>
          </c:val>
          <c:extLst>
            <c:ext xmlns:c16="http://schemas.microsoft.com/office/drawing/2014/chart" uri="{C3380CC4-5D6E-409C-BE32-E72D297353CC}">
              <c16:uniqueId val="{00000000-BC58-409A-A593-99AFA61DDB81}"/>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73.36</c:v>
                </c:pt>
                <c:pt idx="4">
                  <c:v>72.599999999999994</c:v>
                </c:pt>
              </c:numCache>
            </c:numRef>
          </c:val>
          <c:smooth val="0"/>
          <c:extLst>
            <c:ext xmlns:c16="http://schemas.microsoft.com/office/drawing/2014/chart" uri="{C3380CC4-5D6E-409C-BE32-E72D297353CC}">
              <c16:uniqueId val="{00000001-BC58-409A-A593-99AFA61DDB81}"/>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153.03</c:v>
                </c:pt>
                <c:pt idx="4">
                  <c:v>130.63</c:v>
                </c:pt>
              </c:numCache>
            </c:numRef>
          </c:val>
          <c:extLst>
            <c:ext xmlns:c16="http://schemas.microsoft.com/office/drawing/2014/chart" uri="{C3380CC4-5D6E-409C-BE32-E72D297353CC}">
              <c16:uniqueId val="{00000000-7AA9-4150-92CD-14866645EEBD}"/>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224.88</c:v>
                </c:pt>
                <c:pt idx="4">
                  <c:v>228.64</c:v>
                </c:pt>
              </c:numCache>
            </c:numRef>
          </c:val>
          <c:smooth val="0"/>
          <c:extLst>
            <c:ext xmlns:c16="http://schemas.microsoft.com/office/drawing/2014/chart" uri="{C3380CC4-5D6E-409C-BE32-E72D297353CC}">
              <c16:uniqueId val="{00000001-7AA9-4150-92CD-14866645EEBD}"/>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【63.89】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【1,201.79】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【85.24】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【25.87】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滋賀県　豊郷町</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特定環境保全公共下水道</v>
      </c>
      <c r="Q8" s="65"/>
      <c r="R8" s="65"/>
      <c r="S8" s="65"/>
      <c r="T8" s="65"/>
      <c r="U8" s="65"/>
      <c r="V8" s="65"/>
      <c r="W8" s="65" t="str">
        <f>データ!L6</f>
        <v>D2</v>
      </c>
      <c r="X8" s="65"/>
      <c r="Y8" s="65"/>
      <c r="Z8" s="65"/>
      <c r="AA8" s="65"/>
      <c r="AB8" s="65"/>
      <c r="AC8" s="65"/>
      <c r="AD8" s="66" t="str">
        <f>データ!$M$6</f>
        <v>非設置</v>
      </c>
      <c r="AE8" s="66"/>
      <c r="AF8" s="66"/>
      <c r="AG8" s="66"/>
      <c r="AH8" s="66"/>
      <c r="AI8" s="66"/>
      <c r="AJ8" s="66"/>
      <c r="AK8" s="3"/>
      <c r="AL8" s="46">
        <f>データ!S6</f>
        <v>7252</v>
      </c>
      <c r="AM8" s="46"/>
      <c r="AN8" s="46"/>
      <c r="AO8" s="46"/>
      <c r="AP8" s="46"/>
      <c r="AQ8" s="46"/>
      <c r="AR8" s="46"/>
      <c r="AS8" s="46"/>
      <c r="AT8" s="45">
        <f>データ!T6</f>
        <v>7.8</v>
      </c>
      <c r="AU8" s="45"/>
      <c r="AV8" s="45"/>
      <c r="AW8" s="45"/>
      <c r="AX8" s="45"/>
      <c r="AY8" s="45"/>
      <c r="AZ8" s="45"/>
      <c r="BA8" s="45"/>
      <c r="BB8" s="45">
        <f>データ!U6</f>
        <v>929.74</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15">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15">
      <c r="A10" s="2"/>
      <c r="B10" s="45" t="str">
        <f>データ!N6</f>
        <v>-</v>
      </c>
      <c r="C10" s="45"/>
      <c r="D10" s="45"/>
      <c r="E10" s="45"/>
      <c r="F10" s="45"/>
      <c r="G10" s="45"/>
      <c r="H10" s="45"/>
      <c r="I10" s="45">
        <f>データ!O6</f>
        <v>70.42</v>
      </c>
      <c r="J10" s="45"/>
      <c r="K10" s="45"/>
      <c r="L10" s="45"/>
      <c r="M10" s="45"/>
      <c r="N10" s="45"/>
      <c r="O10" s="45"/>
      <c r="P10" s="45">
        <f>データ!P6</f>
        <v>99.99</v>
      </c>
      <c r="Q10" s="45"/>
      <c r="R10" s="45"/>
      <c r="S10" s="45"/>
      <c r="T10" s="45"/>
      <c r="U10" s="45"/>
      <c r="V10" s="45"/>
      <c r="W10" s="45">
        <f>データ!Q6</f>
        <v>83.69</v>
      </c>
      <c r="X10" s="45"/>
      <c r="Y10" s="45"/>
      <c r="Z10" s="45"/>
      <c r="AA10" s="45"/>
      <c r="AB10" s="45"/>
      <c r="AC10" s="45"/>
      <c r="AD10" s="46">
        <f>データ!R6</f>
        <v>2750</v>
      </c>
      <c r="AE10" s="46"/>
      <c r="AF10" s="46"/>
      <c r="AG10" s="46"/>
      <c r="AH10" s="46"/>
      <c r="AI10" s="46"/>
      <c r="AJ10" s="46"/>
      <c r="AK10" s="2"/>
      <c r="AL10" s="46">
        <f>データ!V6</f>
        <v>7197</v>
      </c>
      <c r="AM10" s="46"/>
      <c r="AN10" s="46"/>
      <c r="AO10" s="46"/>
      <c r="AP10" s="46"/>
      <c r="AQ10" s="46"/>
      <c r="AR10" s="46"/>
      <c r="AS10" s="46"/>
      <c r="AT10" s="45">
        <f>データ!W6</f>
        <v>3.73</v>
      </c>
      <c r="AU10" s="45"/>
      <c r="AV10" s="45"/>
      <c r="AW10" s="45"/>
      <c r="AX10" s="45"/>
      <c r="AY10" s="45"/>
      <c r="AZ10" s="45"/>
      <c r="BA10" s="45"/>
      <c r="BB10" s="45">
        <f>データ!X6</f>
        <v>1929.49</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117</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115</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116</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【105.35】</v>
      </c>
      <c r="F85" s="12" t="str">
        <f>データ!AT6</f>
        <v>【63.89】</v>
      </c>
      <c r="G85" s="12" t="str">
        <f>データ!BE6</f>
        <v>【44.07】</v>
      </c>
      <c r="H85" s="12" t="str">
        <f>データ!BP6</f>
        <v>【1,201.79】</v>
      </c>
      <c r="I85" s="12" t="str">
        <f>データ!CA6</f>
        <v>【75.31】</v>
      </c>
      <c r="J85" s="12" t="str">
        <f>データ!CL6</f>
        <v>【216.39】</v>
      </c>
      <c r="K85" s="12" t="str">
        <f>データ!CW6</f>
        <v>【42.57】</v>
      </c>
      <c r="L85" s="12" t="str">
        <f>データ!DH6</f>
        <v>【85.24】</v>
      </c>
      <c r="M85" s="12" t="str">
        <f>データ!DS6</f>
        <v>【25.87】</v>
      </c>
      <c r="N85" s="12" t="str">
        <f>データ!ED6</f>
        <v>【0.01】</v>
      </c>
      <c r="O85" s="12" t="str">
        <f>データ!EO6</f>
        <v>【0.15】</v>
      </c>
    </row>
  </sheetData>
  <sheetProtection algorithmName="SHA-512" hashValue="aHnhlSIL9/7MlOyFHTTgoMgimT73mibZqEXWENMFTbohaGGT5n52RjhSu+vrMxyNWcClz831AEi0CdqxbJCu3g==" saltValue="ynQ+8nqhw//kAUwsG2lTl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254410</v>
      </c>
      <c r="D6" s="19">
        <f t="shared" si="3"/>
        <v>46</v>
      </c>
      <c r="E6" s="19">
        <f t="shared" si="3"/>
        <v>17</v>
      </c>
      <c r="F6" s="19">
        <f t="shared" si="3"/>
        <v>4</v>
      </c>
      <c r="G6" s="19">
        <f t="shared" si="3"/>
        <v>0</v>
      </c>
      <c r="H6" s="19" t="str">
        <f t="shared" si="3"/>
        <v>滋賀県　豊郷町</v>
      </c>
      <c r="I6" s="19" t="str">
        <f t="shared" si="3"/>
        <v>法適用</v>
      </c>
      <c r="J6" s="19" t="str">
        <f t="shared" si="3"/>
        <v>下水道事業</v>
      </c>
      <c r="K6" s="19" t="str">
        <f t="shared" si="3"/>
        <v>特定環境保全公共下水道</v>
      </c>
      <c r="L6" s="19" t="str">
        <f t="shared" si="3"/>
        <v>D2</v>
      </c>
      <c r="M6" s="19" t="str">
        <f t="shared" si="3"/>
        <v>非設置</v>
      </c>
      <c r="N6" s="20" t="str">
        <f t="shared" si="3"/>
        <v>-</v>
      </c>
      <c r="O6" s="20">
        <f t="shared" si="3"/>
        <v>70.42</v>
      </c>
      <c r="P6" s="20">
        <f t="shared" si="3"/>
        <v>99.99</v>
      </c>
      <c r="Q6" s="20">
        <f t="shared" si="3"/>
        <v>83.69</v>
      </c>
      <c r="R6" s="20">
        <f t="shared" si="3"/>
        <v>2750</v>
      </c>
      <c r="S6" s="20">
        <f t="shared" si="3"/>
        <v>7252</v>
      </c>
      <c r="T6" s="20">
        <f t="shared" si="3"/>
        <v>7.8</v>
      </c>
      <c r="U6" s="20">
        <f t="shared" si="3"/>
        <v>929.74</v>
      </c>
      <c r="V6" s="20">
        <f t="shared" si="3"/>
        <v>7197</v>
      </c>
      <c r="W6" s="20">
        <f t="shared" si="3"/>
        <v>3.73</v>
      </c>
      <c r="X6" s="20">
        <f t="shared" si="3"/>
        <v>1929.49</v>
      </c>
      <c r="Y6" s="21" t="str">
        <f>IF(Y7="",NA(),Y7)</f>
        <v>-</v>
      </c>
      <c r="Z6" s="21" t="str">
        <f t="shared" ref="Z6:AH6" si="4">IF(Z7="",NA(),Z7)</f>
        <v>-</v>
      </c>
      <c r="AA6" s="21" t="str">
        <f t="shared" si="4"/>
        <v>-</v>
      </c>
      <c r="AB6" s="21">
        <f t="shared" si="4"/>
        <v>103.36</v>
      </c>
      <c r="AC6" s="21">
        <f t="shared" si="4"/>
        <v>106.65</v>
      </c>
      <c r="AD6" s="21" t="str">
        <f t="shared" si="4"/>
        <v>-</v>
      </c>
      <c r="AE6" s="21" t="str">
        <f t="shared" si="4"/>
        <v>-</v>
      </c>
      <c r="AF6" s="21" t="str">
        <f t="shared" si="4"/>
        <v>-</v>
      </c>
      <c r="AG6" s="21">
        <f t="shared" si="4"/>
        <v>105.78</v>
      </c>
      <c r="AH6" s="21">
        <f t="shared" si="4"/>
        <v>106.09</v>
      </c>
      <c r="AI6" s="20" t="str">
        <f>IF(AI7="","",IF(AI7="-","【-】","【"&amp;SUBSTITUTE(TEXT(AI7,"#,##0.00"),"-","△")&amp;"】"))</f>
        <v>【105.35】</v>
      </c>
      <c r="AJ6" s="21" t="str">
        <f>IF(AJ7="",NA(),AJ7)</f>
        <v>-</v>
      </c>
      <c r="AK6" s="21" t="str">
        <f t="shared" ref="AK6:AS6" si="5">IF(AK7="",NA(),AK7)</f>
        <v>-</v>
      </c>
      <c r="AL6" s="21" t="str">
        <f t="shared" si="5"/>
        <v>-</v>
      </c>
      <c r="AM6" s="20">
        <f t="shared" si="5"/>
        <v>0</v>
      </c>
      <c r="AN6" s="20">
        <f t="shared" si="5"/>
        <v>0</v>
      </c>
      <c r="AO6" s="21" t="str">
        <f t="shared" si="5"/>
        <v>-</v>
      </c>
      <c r="AP6" s="21" t="str">
        <f t="shared" si="5"/>
        <v>-</v>
      </c>
      <c r="AQ6" s="21" t="str">
        <f t="shared" si="5"/>
        <v>-</v>
      </c>
      <c r="AR6" s="21">
        <f t="shared" si="5"/>
        <v>63.96</v>
      </c>
      <c r="AS6" s="21">
        <f t="shared" si="5"/>
        <v>69.42</v>
      </c>
      <c r="AT6" s="20" t="str">
        <f>IF(AT7="","",IF(AT7="-","【-】","【"&amp;SUBSTITUTE(TEXT(AT7,"#,##0.00"),"-","△")&amp;"】"))</f>
        <v>【63.89】</v>
      </c>
      <c r="AU6" s="21" t="str">
        <f>IF(AU7="",NA(),AU7)</f>
        <v>-</v>
      </c>
      <c r="AV6" s="21" t="str">
        <f t="shared" ref="AV6:BD6" si="6">IF(AV7="",NA(),AV7)</f>
        <v>-</v>
      </c>
      <c r="AW6" s="21" t="str">
        <f t="shared" si="6"/>
        <v>-</v>
      </c>
      <c r="AX6" s="21">
        <f t="shared" si="6"/>
        <v>104.5</v>
      </c>
      <c r="AY6" s="21">
        <f t="shared" si="6"/>
        <v>88.88</v>
      </c>
      <c r="AZ6" s="21" t="str">
        <f t="shared" si="6"/>
        <v>-</v>
      </c>
      <c r="BA6" s="21" t="str">
        <f t="shared" si="6"/>
        <v>-</v>
      </c>
      <c r="BB6" s="21" t="str">
        <f t="shared" si="6"/>
        <v>-</v>
      </c>
      <c r="BC6" s="21">
        <f t="shared" si="6"/>
        <v>44.24</v>
      </c>
      <c r="BD6" s="21">
        <f t="shared" si="6"/>
        <v>43.07</v>
      </c>
      <c r="BE6" s="20" t="str">
        <f>IF(BE7="","",IF(BE7="-","【-】","【"&amp;SUBSTITUTE(TEXT(BE7,"#,##0.00"),"-","△")&amp;"】"))</f>
        <v>【44.07】</v>
      </c>
      <c r="BF6" s="21" t="str">
        <f>IF(BF7="",NA(),BF7)</f>
        <v>-</v>
      </c>
      <c r="BG6" s="21" t="str">
        <f t="shared" ref="BG6:BO6" si="7">IF(BG7="",NA(),BG7)</f>
        <v>-</v>
      </c>
      <c r="BH6" s="21" t="str">
        <f t="shared" si="7"/>
        <v>-</v>
      </c>
      <c r="BI6" s="21">
        <f t="shared" si="7"/>
        <v>755.84</v>
      </c>
      <c r="BJ6" s="21">
        <f t="shared" si="7"/>
        <v>692.01</v>
      </c>
      <c r="BK6" s="21" t="str">
        <f t="shared" si="7"/>
        <v>-</v>
      </c>
      <c r="BL6" s="21" t="str">
        <f t="shared" si="7"/>
        <v>-</v>
      </c>
      <c r="BM6" s="21" t="str">
        <f t="shared" si="7"/>
        <v>-</v>
      </c>
      <c r="BN6" s="21">
        <f t="shared" si="7"/>
        <v>1258.43</v>
      </c>
      <c r="BO6" s="21">
        <f t="shared" si="7"/>
        <v>1163.75</v>
      </c>
      <c r="BP6" s="20" t="str">
        <f>IF(BP7="","",IF(BP7="-","【-】","【"&amp;SUBSTITUTE(TEXT(BP7,"#,##0.00"),"-","△")&amp;"】"))</f>
        <v>【1,201.79】</v>
      </c>
      <c r="BQ6" s="21" t="str">
        <f>IF(BQ7="",NA(),BQ7)</f>
        <v>-</v>
      </c>
      <c r="BR6" s="21" t="str">
        <f t="shared" ref="BR6:BZ6" si="8">IF(BR7="",NA(),BR7)</f>
        <v>-</v>
      </c>
      <c r="BS6" s="21" t="str">
        <f t="shared" si="8"/>
        <v>-</v>
      </c>
      <c r="BT6" s="21">
        <f t="shared" si="8"/>
        <v>94.39</v>
      </c>
      <c r="BU6" s="21">
        <f t="shared" si="8"/>
        <v>110.92</v>
      </c>
      <c r="BV6" s="21" t="str">
        <f t="shared" si="8"/>
        <v>-</v>
      </c>
      <c r="BW6" s="21" t="str">
        <f t="shared" si="8"/>
        <v>-</v>
      </c>
      <c r="BX6" s="21" t="str">
        <f t="shared" si="8"/>
        <v>-</v>
      </c>
      <c r="BY6" s="21">
        <f t="shared" si="8"/>
        <v>73.36</v>
      </c>
      <c r="BZ6" s="21">
        <f t="shared" si="8"/>
        <v>72.599999999999994</v>
      </c>
      <c r="CA6" s="20" t="str">
        <f>IF(CA7="","",IF(CA7="-","【-】","【"&amp;SUBSTITUTE(TEXT(CA7,"#,##0.00"),"-","△")&amp;"】"))</f>
        <v>【75.31】</v>
      </c>
      <c r="CB6" s="21" t="str">
        <f>IF(CB7="",NA(),CB7)</f>
        <v>-</v>
      </c>
      <c r="CC6" s="21" t="str">
        <f t="shared" ref="CC6:CK6" si="9">IF(CC7="",NA(),CC7)</f>
        <v>-</v>
      </c>
      <c r="CD6" s="21" t="str">
        <f t="shared" si="9"/>
        <v>-</v>
      </c>
      <c r="CE6" s="21">
        <f t="shared" si="9"/>
        <v>153.03</v>
      </c>
      <c r="CF6" s="21">
        <f t="shared" si="9"/>
        <v>130.63</v>
      </c>
      <c r="CG6" s="21" t="str">
        <f t="shared" si="9"/>
        <v>-</v>
      </c>
      <c r="CH6" s="21" t="str">
        <f t="shared" si="9"/>
        <v>-</v>
      </c>
      <c r="CI6" s="21" t="str">
        <f t="shared" si="9"/>
        <v>-</v>
      </c>
      <c r="CJ6" s="21">
        <f t="shared" si="9"/>
        <v>224.88</v>
      </c>
      <c r="CK6" s="21">
        <f t="shared" si="9"/>
        <v>228.64</v>
      </c>
      <c r="CL6" s="20" t="str">
        <f>IF(CL7="","",IF(CL7="-","【-】","【"&amp;SUBSTITUTE(TEXT(CL7,"#,##0.00"),"-","△")&amp;"】"))</f>
        <v>【216.39】</v>
      </c>
      <c r="CM6" s="21" t="str">
        <f>IF(CM7="",NA(),CM7)</f>
        <v>-</v>
      </c>
      <c r="CN6" s="21" t="str">
        <f t="shared" ref="CN6:CV6" si="10">IF(CN7="",NA(),CN7)</f>
        <v>-</v>
      </c>
      <c r="CO6" s="21" t="str">
        <f t="shared" si="10"/>
        <v>-</v>
      </c>
      <c r="CP6" s="21" t="str">
        <f t="shared" si="10"/>
        <v>-</v>
      </c>
      <c r="CQ6" s="21" t="str">
        <f t="shared" si="10"/>
        <v>-</v>
      </c>
      <c r="CR6" s="21" t="str">
        <f t="shared" si="10"/>
        <v>-</v>
      </c>
      <c r="CS6" s="21" t="str">
        <f t="shared" si="10"/>
        <v>-</v>
      </c>
      <c r="CT6" s="21" t="str">
        <f t="shared" si="10"/>
        <v>-</v>
      </c>
      <c r="CU6" s="21">
        <f t="shared" si="10"/>
        <v>42.4</v>
      </c>
      <c r="CV6" s="21">
        <f t="shared" si="10"/>
        <v>42.28</v>
      </c>
      <c r="CW6" s="20" t="str">
        <f>IF(CW7="","",IF(CW7="-","【-】","【"&amp;SUBSTITUTE(TEXT(CW7,"#,##0.00"),"-","△")&amp;"】"))</f>
        <v>【42.57】</v>
      </c>
      <c r="CX6" s="21" t="str">
        <f>IF(CX7="",NA(),CX7)</f>
        <v>-</v>
      </c>
      <c r="CY6" s="21" t="str">
        <f t="shared" ref="CY6:DG6" si="11">IF(CY7="",NA(),CY7)</f>
        <v>-</v>
      </c>
      <c r="CZ6" s="21" t="str">
        <f t="shared" si="11"/>
        <v>-</v>
      </c>
      <c r="DA6" s="21">
        <f t="shared" si="11"/>
        <v>91.03</v>
      </c>
      <c r="DB6" s="21">
        <f t="shared" si="11"/>
        <v>93.23</v>
      </c>
      <c r="DC6" s="21" t="str">
        <f t="shared" si="11"/>
        <v>-</v>
      </c>
      <c r="DD6" s="21" t="str">
        <f t="shared" si="11"/>
        <v>-</v>
      </c>
      <c r="DE6" s="21" t="str">
        <f t="shared" si="11"/>
        <v>-</v>
      </c>
      <c r="DF6" s="21">
        <f t="shared" si="11"/>
        <v>84.19</v>
      </c>
      <c r="DG6" s="21">
        <f t="shared" si="11"/>
        <v>84.34</v>
      </c>
      <c r="DH6" s="20" t="str">
        <f>IF(DH7="","",IF(DH7="-","【-】","【"&amp;SUBSTITUTE(TEXT(DH7,"#,##0.00"),"-","△")&amp;"】"))</f>
        <v>【85.24】</v>
      </c>
      <c r="DI6" s="21" t="str">
        <f>IF(DI7="",NA(),DI7)</f>
        <v>-</v>
      </c>
      <c r="DJ6" s="21" t="str">
        <f t="shared" ref="DJ6:DR6" si="12">IF(DJ7="",NA(),DJ7)</f>
        <v>-</v>
      </c>
      <c r="DK6" s="21" t="str">
        <f t="shared" si="12"/>
        <v>-</v>
      </c>
      <c r="DL6" s="21">
        <f t="shared" si="12"/>
        <v>3.45</v>
      </c>
      <c r="DM6" s="21">
        <f t="shared" si="12"/>
        <v>6.1</v>
      </c>
      <c r="DN6" s="21" t="str">
        <f t="shared" si="12"/>
        <v>-</v>
      </c>
      <c r="DO6" s="21" t="str">
        <f t="shared" si="12"/>
        <v>-</v>
      </c>
      <c r="DP6" s="21" t="str">
        <f t="shared" si="12"/>
        <v>-</v>
      </c>
      <c r="DQ6" s="21">
        <f t="shared" si="12"/>
        <v>21.36</v>
      </c>
      <c r="DR6" s="21">
        <f t="shared" si="12"/>
        <v>22.79</v>
      </c>
      <c r="DS6" s="20" t="str">
        <f>IF(DS7="","",IF(DS7="-","【-】","【"&amp;SUBSTITUTE(TEXT(DS7,"#,##0.00"),"-","△")&amp;"】"))</f>
        <v>【25.87】</v>
      </c>
      <c r="DT6" s="21" t="str">
        <f>IF(DT7="",NA(),DT7)</f>
        <v>-</v>
      </c>
      <c r="DU6" s="21" t="str">
        <f t="shared" ref="DU6:EC6" si="13">IF(DU7="",NA(),DU7)</f>
        <v>-</v>
      </c>
      <c r="DV6" s="21" t="str">
        <f t="shared" si="13"/>
        <v>-</v>
      </c>
      <c r="DW6" s="20">
        <f t="shared" si="13"/>
        <v>0</v>
      </c>
      <c r="DX6" s="20">
        <f t="shared" si="13"/>
        <v>0</v>
      </c>
      <c r="DY6" s="21" t="str">
        <f t="shared" si="13"/>
        <v>-</v>
      </c>
      <c r="DZ6" s="21" t="str">
        <f t="shared" si="13"/>
        <v>-</v>
      </c>
      <c r="EA6" s="21" t="str">
        <f t="shared" si="13"/>
        <v>-</v>
      </c>
      <c r="EB6" s="21">
        <f t="shared" si="13"/>
        <v>0.01</v>
      </c>
      <c r="EC6" s="21">
        <f t="shared" si="13"/>
        <v>0.01</v>
      </c>
      <c r="ED6" s="20" t="str">
        <f>IF(ED7="","",IF(ED7="-","【-】","【"&amp;SUBSTITUTE(TEXT(ED7,"#,##0.00"),"-","△")&amp;"】"))</f>
        <v>【0.01】</v>
      </c>
      <c r="EE6" s="21" t="str">
        <f>IF(EE7="",NA(),EE7)</f>
        <v>-</v>
      </c>
      <c r="EF6" s="21" t="str">
        <f t="shared" ref="EF6:EN6" si="14">IF(EF7="",NA(),EF7)</f>
        <v>-</v>
      </c>
      <c r="EG6" s="21" t="str">
        <f t="shared" si="14"/>
        <v>-</v>
      </c>
      <c r="EH6" s="21">
        <f t="shared" si="14"/>
        <v>0.03</v>
      </c>
      <c r="EI6" s="20">
        <f t="shared" si="14"/>
        <v>0</v>
      </c>
      <c r="EJ6" s="21" t="str">
        <f t="shared" si="14"/>
        <v>-</v>
      </c>
      <c r="EK6" s="21" t="str">
        <f t="shared" si="14"/>
        <v>-</v>
      </c>
      <c r="EL6" s="21" t="str">
        <f t="shared" si="14"/>
        <v>-</v>
      </c>
      <c r="EM6" s="21">
        <f t="shared" si="14"/>
        <v>0.39</v>
      </c>
      <c r="EN6" s="21">
        <f t="shared" si="14"/>
        <v>0.1</v>
      </c>
      <c r="EO6" s="20" t="str">
        <f>IF(EO7="","",IF(EO7="-","【-】","【"&amp;SUBSTITUTE(TEXT(EO7,"#,##0.00"),"-","△")&amp;"】"))</f>
        <v>【0.15】</v>
      </c>
    </row>
    <row r="7" spans="1:148" s="22" customFormat="1" x14ac:dyDescent="0.15">
      <c r="A7" s="14"/>
      <c r="B7" s="23">
        <v>2021</v>
      </c>
      <c r="C7" s="23">
        <v>254410</v>
      </c>
      <c r="D7" s="23">
        <v>46</v>
      </c>
      <c r="E7" s="23">
        <v>17</v>
      </c>
      <c r="F7" s="23">
        <v>4</v>
      </c>
      <c r="G7" s="23">
        <v>0</v>
      </c>
      <c r="H7" s="23" t="s">
        <v>96</v>
      </c>
      <c r="I7" s="23" t="s">
        <v>97</v>
      </c>
      <c r="J7" s="23" t="s">
        <v>98</v>
      </c>
      <c r="K7" s="23" t="s">
        <v>99</v>
      </c>
      <c r="L7" s="23" t="s">
        <v>100</v>
      </c>
      <c r="M7" s="23" t="s">
        <v>101</v>
      </c>
      <c r="N7" s="24" t="s">
        <v>102</v>
      </c>
      <c r="O7" s="24">
        <v>70.42</v>
      </c>
      <c r="P7" s="24">
        <v>99.99</v>
      </c>
      <c r="Q7" s="24">
        <v>83.69</v>
      </c>
      <c r="R7" s="24">
        <v>2750</v>
      </c>
      <c r="S7" s="24">
        <v>7252</v>
      </c>
      <c r="T7" s="24">
        <v>7.8</v>
      </c>
      <c r="U7" s="24">
        <v>929.74</v>
      </c>
      <c r="V7" s="24">
        <v>7197</v>
      </c>
      <c r="W7" s="24">
        <v>3.73</v>
      </c>
      <c r="X7" s="24">
        <v>1929.49</v>
      </c>
      <c r="Y7" s="24" t="s">
        <v>102</v>
      </c>
      <c r="Z7" s="24" t="s">
        <v>102</v>
      </c>
      <c r="AA7" s="24" t="s">
        <v>102</v>
      </c>
      <c r="AB7" s="24">
        <v>103.36</v>
      </c>
      <c r="AC7" s="24">
        <v>106.65</v>
      </c>
      <c r="AD7" s="24" t="s">
        <v>102</v>
      </c>
      <c r="AE7" s="24" t="s">
        <v>102</v>
      </c>
      <c r="AF7" s="24" t="s">
        <v>102</v>
      </c>
      <c r="AG7" s="24">
        <v>105.78</v>
      </c>
      <c r="AH7" s="24">
        <v>106.09</v>
      </c>
      <c r="AI7" s="24">
        <v>105.35</v>
      </c>
      <c r="AJ7" s="24" t="s">
        <v>102</v>
      </c>
      <c r="AK7" s="24" t="s">
        <v>102</v>
      </c>
      <c r="AL7" s="24" t="s">
        <v>102</v>
      </c>
      <c r="AM7" s="24">
        <v>0</v>
      </c>
      <c r="AN7" s="24">
        <v>0</v>
      </c>
      <c r="AO7" s="24" t="s">
        <v>102</v>
      </c>
      <c r="AP7" s="24" t="s">
        <v>102</v>
      </c>
      <c r="AQ7" s="24" t="s">
        <v>102</v>
      </c>
      <c r="AR7" s="24">
        <v>63.96</v>
      </c>
      <c r="AS7" s="24">
        <v>69.42</v>
      </c>
      <c r="AT7" s="24">
        <v>63.89</v>
      </c>
      <c r="AU7" s="24" t="s">
        <v>102</v>
      </c>
      <c r="AV7" s="24" t="s">
        <v>102</v>
      </c>
      <c r="AW7" s="24" t="s">
        <v>102</v>
      </c>
      <c r="AX7" s="24">
        <v>104.5</v>
      </c>
      <c r="AY7" s="24">
        <v>88.88</v>
      </c>
      <c r="AZ7" s="24" t="s">
        <v>102</v>
      </c>
      <c r="BA7" s="24" t="s">
        <v>102</v>
      </c>
      <c r="BB7" s="24" t="s">
        <v>102</v>
      </c>
      <c r="BC7" s="24">
        <v>44.24</v>
      </c>
      <c r="BD7" s="24">
        <v>43.07</v>
      </c>
      <c r="BE7" s="24">
        <v>44.07</v>
      </c>
      <c r="BF7" s="24" t="s">
        <v>102</v>
      </c>
      <c r="BG7" s="24" t="s">
        <v>102</v>
      </c>
      <c r="BH7" s="24" t="s">
        <v>102</v>
      </c>
      <c r="BI7" s="24">
        <v>755.84</v>
      </c>
      <c r="BJ7" s="24">
        <v>692.01</v>
      </c>
      <c r="BK7" s="24" t="s">
        <v>102</v>
      </c>
      <c r="BL7" s="24" t="s">
        <v>102</v>
      </c>
      <c r="BM7" s="24" t="s">
        <v>102</v>
      </c>
      <c r="BN7" s="24">
        <v>1258.43</v>
      </c>
      <c r="BO7" s="24">
        <v>1163.75</v>
      </c>
      <c r="BP7" s="24">
        <v>1201.79</v>
      </c>
      <c r="BQ7" s="24" t="s">
        <v>102</v>
      </c>
      <c r="BR7" s="24" t="s">
        <v>102</v>
      </c>
      <c r="BS7" s="24" t="s">
        <v>102</v>
      </c>
      <c r="BT7" s="24">
        <v>94.39</v>
      </c>
      <c r="BU7" s="24">
        <v>110.92</v>
      </c>
      <c r="BV7" s="24" t="s">
        <v>102</v>
      </c>
      <c r="BW7" s="24" t="s">
        <v>102</v>
      </c>
      <c r="BX7" s="24" t="s">
        <v>102</v>
      </c>
      <c r="BY7" s="24">
        <v>73.36</v>
      </c>
      <c r="BZ7" s="24">
        <v>72.599999999999994</v>
      </c>
      <c r="CA7" s="24">
        <v>75.31</v>
      </c>
      <c r="CB7" s="24" t="s">
        <v>102</v>
      </c>
      <c r="CC7" s="24" t="s">
        <v>102</v>
      </c>
      <c r="CD7" s="24" t="s">
        <v>102</v>
      </c>
      <c r="CE7" s="24">
        <v>153.03</v>
      </c>
      <c r="CF7" s="24">
        <v>130.63</v>
      </c>
      <c r="CG7" s="24" t="s">
        <v>102</v>
      </c>
      <c r="CH7" s="24" t="s">
        <v>102</v>
      </c>
      <c r="CI7" s="24" t="s">
        <v>102</v>
      </c>
      <c r="CJ7" s="24">
        <v>224.88</v>
      </c>
      <c r="CK7" s="24">
        <v>228.64</v>
      </c>
      <c r="CL7" s="24">
        <v>216.39</v>
      </c>
      <c r="CM7" s="24" t="s">
        <v>102</v>
      </c>
      <c r="CN7" s="24" t="s">
        <v>102</v>
      </c>
      <c r="CO7" s="24" t="s">
        <v>102</v>
      </c>
      <c r="CP7" s="24" t="s">
        <v>102</v>
      </c>
      <c r="CQ7" s="24" t="s">
        <v>102</v>
      </c>
      <c r="CR7" s="24" t="s">
        <v>102</v>
      </c>
      <c r="CS7" s="24" t="s">
        <v>102</v>
      </c>
      <c r="CT7" s="24" t="s">
        <v>102</v>
      </c>
      <c r="CU7" s="24">
        <v>42.4</v>
      </c>
      <c r="CV7" s="24">
        <v>42.28</v>
      </c>
      <c r="CW7" s="24">
        <v>42.57</v>
      </c>
      <c r="CX7" s="24" t="s">
        <v>102</v>
      </c>
      <c r="CY7" s="24" t="s">
        <v>102</v>
      </c>
      <c r="CZ7" s="24" t="s">
        <v>102</v>
      </c>
      <c r="DA7" s="24">
        <v>91.03</v>
      </c>
      <c r="DB7" s="24">
        <v>93.23</v>
      </c>
      <c r="DC7" s="24" t="s">
        <v>102</v>
      </c>
      <c r="DD7" s="24" t="s">
        <v>102</v>
      </c>
      <c r="DE7" s="24" t="s">
        <v>102</v>
      </c>
      <c r="DF7" s="24">
        <v>84.19</v>
      </c>
      <c r="DG7" s="24">
        <v>84.34</v>
      </c>
      <c r="DH7" s="24">
        <v>85.24</v>
      </c>
      <c r="DI7" s="24" t="s">
        <v>102</v>
      </c>
      <c r="DJ7" s="24" t="s">
        <v>102</v>
      </c>
      <c r="DK7" s="24" t="s">
        <v>102</v>
      </c>
      <c r="DL7" s="24">
        <v>3.45</v>
      </c>
      <c r="DM7" s="24">
        <v>6.1</v>
      </c>
      <c r="DN7" s="24" t="s">
        <v>102</v>
      </c>
      <c r="DO7" s="24" t="s">
        <v>102</v>
      </c>
      <c r="DP7" s="24" t="s">
        <v>102</v>
      </c>
      <c r="DQ7" s="24">
        <v>21.36</v>
      </c>
      <c r="DR7" s="24">
        <v>22.79</v>
      </c>
      <c r="DS7" s="24">
        <v>25.87</v>
      </c>
      <c r="DT7" s="24" t="s">
        <v>102</v>
      </c>
      <c r="DU7" s="24" t="s">
        <v>102</v>
      </c>
      <c r="DV7" s="24" t="s">
        <v>102</v>
      </c>
      <c r="DW7" s="24">
        <v>0</v>
      </c>
      <c r="DX7" s="24">
        <v>0</v>
      </c>
      <c r="DY7" s="24" t="s">
        <v>102</v>
      </c>
      <c r="DZ7" s="24" t="s">
        <v>102</v>
      </c>
      <c r="EA7" s="24" t="s">
        <v>102</v>
      </c>
      <c r="EB7" s="24">
        <v>0.01</v>
      </c>
      <c r="EC7" s="24">
        <v>0.01</v>
      </c>
      <c r="ED7" s="24">
        <v>0.01</v>
      </c>
      <c r="EE7" s="24" t="s">
        <v>102</v>
      </c>
      <c r="EF7" s="24" t="s">
        <v>102</v>
      </c>
      <c r="EG7" s="24" t="s">
        <v>102</v>
      </c>
      <c r="EH7" s="24">
        <v>0.03</v>
      </c>
      <c r="EI7" s="24">
        <v>0</v>
      </c>
      <c r="EJ7" s="24" t="s">
        <v>102</v>
      </c>
      <c r="EK7" s="24" t="s">
        <v>102</v>
      </c>
      <c r="EL7" s="24" t="s">
        <v>102</v>
      </c>
      <c r="EM7" s="24">
        <v>0.39</v>
      </c>
      <c r="EN7" s="24">
        <v>0.1</v>
      </c>
      <c r="EO7" s="24">
        <v>0.15</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110</v>
      </c>
      <c r="D13" t="s">
        <v>111</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上下水道課</cp:lastModifiedBy>
  <dcterms:created xsi:type="dcterms:W3CDTF">2022-12-01T01:29:16Z</dcterms:created>
  <dcterms:modified xsi:type="dcterms:W3CDTF">2023-02-28T06:46:27Z</dcterms:modified>
  <cp:category/>
</cp:coreProperties>
</file>