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hibun1\部門フォルダ\07 産業振興課\02 農産\再生協議会＿戸別所得補償\02　協議会関係\麦・大豆生産技術向上事業及び産地生産基盤パワーアップ事業\R7要望調査\02_町周知\3次調査\"/>
    </mc:Choice>
  </mc:AlternateContent>
  <bookViews>
    <workbookView xWindow="0" yWindow="0" windowWidth="20460" windowHeight="7530" activeTab="2"/>
  </bookViews>
  <sheets>
    <sheet name="【水田】１～２メニュー(様式1)" sheetId="7" r:id="rId1"/>
    <sheet name="【畑地】１～２メニュー(様式1)" sheetId="11" r:id="rId2"/>
    <sheet name="４事業(様式2)" sheetId="9" r:id="rId3"/>
    <sheet name="リスト（削除不可）" sheetId="10" state="hidden" r:id="rId4"/>
  </sheets>
  <definedNames>
    <definedName name="_xlnm.Print_Area" localSheetId="0">'【水田】１～２メニュー(様式1)'!$B$1:$BQ$39</definedName>
    <definedName name="_xlnm.Print_Area" localSheetId="1">'【畑地】１～２メニュー(様式1)'!$B$1:$BQ$37</definedName>
    <definedName name="_xlnm.Print_Area" localSheetId="2">'４事業(様式2)'!$B$1:$H$13</definedName>
    <definedName name="_xlnm.Print_Titles" localSheetId="0">'【水田】１～２メニュー(様式1)'!$B:$F</definedName>
    <definedName name="沖縄">'リスト（削除不可）'!$R$51</definedName>
    <definedName name="関東">'リスト（削除不可）'!$R$12:$R$21</definedName>
    <definedName name="近畿">'リスト（削除不可）'!$R$29:$R$34</definedName>
    <definedName name="九州">'リスト（削除不可）'!$R$44:$R$50</definedName>
    <definedName name="中国四国">'リスト（削除不可）'!$R$35:$R$43</definedName>
    <definedName name="東海">'リスト（削除不可）'!$R$26:$R$28</definedName>
    <definedName name="東北">'リスト（削除不可）'!$R$6:$R$11</definedName>
    <definedName name="農政局等名">'リスト（削除不可）'!$Q$5:$Q$13</definedName>
    <definedName name="北海道">'リスト（削除不可）'!$R$5</definedName>
    <definedName name="北陸">'リスト（削除不可）'!$R$22:$R$25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T14" i="11" l="1"/>
  <c r="BL16" i="11"/>
  <c r="BC16" i="11"/>
  <c r="BC10" i="11"/>
  <c r="BL10" i="11"/>
  <c r="BP8" i="11"/>
  <c r="BO8" i="11"/>
  <c r="BC8" i="11"/>
  <c r="BL8" i="11"/>
  <c r="AT8" i="11"/>
  <c r="AT12" i="7"/>
  <c r="BC14" i="7"/>
  <c r="BC10" i="7"/>
  <c r="BL22" i="7"/>
  <c r="BL18" i="7"/>
  <c r="BL14" i="7"/>
  <c r="BL10" i="7"/>
  <c r="BO12" i="7"/>
  <c r="BO8" i="7"/>
  <c r="BP8" i="7"/>
  <c r="BL8" i="7"/>
  <c r="BC8" i="7"/>
  <c r="AT8" i="7"/>
  <c r="BC32" i="7"/>
  <c r="BC12" i="7"/>
  <c r="BC16" i="7"/>
  <c r="BC18" i="7"/>
  <c r="BC20" i="7"/>
  <c r="BC22" i="7"/>
  <c r="BC24" i="7"/>
  <c r="BC26" i="7"/>
  <c r="BC28" i="7"/>
  <c r="BC30" i="7"/>
  <c r="BL32" i="7"/>
  <c r="BL12" i="7"/>
  <c r="BL16" i="7"/>
  <c r="BL20" i="7"/>
  <c r="BL24" i="7"/>
  <c r="BL26" i="7"/>
  <c r="BL28" i="7"/>
  <c r="BL30" i="7"/>
  <c r="AT10" i="7"/>
  <c r="AT12" i="11"/>
  <c r="AT10" i="11"/>
  <c r="BO10" i="7"/>
  <c r="AT14" i="7"/>
  <c r="AT16" i="7"/>
  <c r="AT18" i="7"/>
  <c r="AT20" i="7"/>
  <c r="AT22" i="7"/>
  <c r="AT24" i="7"/>
  <c r="AT26" i="7"/>
  <c r="AT28" i="7"/>
  <c r="AT30" i="7"/>
  <c r="AT32" i="7"/>
  <c r="S10" i="7"/>
  <c r="N10" i="7"/>
  <c r="O8" i="7"/>
  <c r="G12" i="9"/>
  <c r="F12" i="9"/>
  <c r="BU10" i="11"/>
  <c r="BP10" i="11" s="1"/>
  <c r="BU8" i="11"/>
  <c r="BL12" i="11"/>
  <c r="BL14" i="11"/>
  <c r="BL18" i="11"/>
  <c r="BL20" i="11"/>
  <c r="BL22" i="11"/>
  <c r="BL24" i="11"/>
  <c r="BL26" i="11"/>
  <c r="BL28" i="11"/>
  <c r="BL30" i="11"/>
  <c r="BL32" i="11"/>
  <c r="BC12" i="11"/>
  <c r="BC14" i="11"/>
  <c r="BC18" i="11"/>
  <c r="BC20" i="11"/>
  <c r="BC22" i="11"/>
  <c r="BC24" i="11"/>
  <c r="BC26" i="11"/>
  <c r="BC28" i="11"/>
  <c r="BC30" i="11"/>
  <c r="BC32" i="11"/>
  <c r="AT32" i="11"/>
  <c r="AT16" i="11"/>
  <c r="AT18" i="11"/>
  <c r="AT20" i="11"/>
  <c r="AT22" i="11"/>
  <c r="AT24" i="11"/>
  <c r="AT26" i="11"/>
  <c r="AT28" i="11"/>
  <c r="AT30" i="11"/>
  <c r="AI34" i="11"/>
  <c r="AH34" i="11"/>
  <c r="AD34" i="11"/>
  <c r="Z34" i="11"/>
  <c r="V34" i="11"/>
  <c r="R34" i="11"/>
  <c r="M34" i="11"/>
  <c r="L34" i="11"/>
  <c r="AI34" i="7"/>
  <c r="AH34" i="7"/>
  <c r="AD34" i="7"/>
  <c r="Z34" i="7"/>
  <c r="AA34" i="7"/>
  <c r="V34" i="7"/>
  <c r="R34" i="7"/>
  <c r="M34" i="7"/>
  <c r="L34" i="7"/>
  <c r="AE8" i="11"/>
  <c r="AA8" i="11"/>
  <c r="W8" i="11"/>
  <c r="S8" i="11"/>
  <c r="N12" i="11" l="1"/>
  <c r="N14" i="11"/>
  <c r="N16" i="11"/>
  <c r="N18" i="11"/>
  <c r="N20" i="11"/>
  <c r="N22" i="11"/>
  <c r="N24" i="11"/>
  <c r="N26" i="11"/>
  <c r="N28" i="11"/>
  <c r="N30" i="11"/>
  <c r="N32" i="11"/>
  <c r="N12" i="7"/>
  <c r="N14" i="7"/>
  <c r="N16" i="7"/>
  <c r="N18" i="7"/>
  <c r="N20" i="7"/>
  <c r="N22" i="7"/>
  <c r="N24" i="7"/>
  <c r="N26" i="7"/>
  <c r="N28" i="7"/>
  <c r="N30" i="7"/>
  <c r="N32" i="7"/>
  <c r="BO32" i="7"/>
  <c r="BO30" i="7"/>
  <c r="BO28" i="7"/>
  <c r="BO26" i="7"/>
  <c r="BO24" i="7"/>
  <c r="BO22" i="7"/>
  <c r="BO20" i="7"/>
  <c r="BO18" i="7"/>
  <c r="BO16" i="7"/>
  <c r="BO14" i="7"/>
  <c r="BO32" i="11"/>
  <c r="BO30" i="11"/>
  <c r="BO28" i="11"/>
  <c r="BO26" i="11"/>
  <c r="BO24" i="11"/>
  <c r="BO22" i="11"/>
  <c r="BO20" i="11"/>
  <c r="BO18" i="11"/>
  <c r="BO16" i="11"/>
  <c r="BO14" i="11"/>
  <c r="BO12" i="11"/>
  <c r="BO10" i="11"/>
  <c r="AE32" i="11"/>
  <c r="AA32" i="11"/>
  <c r="W32" i="11"/>
  <c r="S32" i="11"/>
  <c r="AE30" i="11"/>
  <c r="AA30" i="11"/>
  <c r="W30" i="11"/>
  <c r="S30" i="11"/>
  <c r="AE28" i="11"/>
  <c r="AA28" i="11"/>
  <c r="W28" i="11"/>
  <c r="S28" i="11"/>
  <c r="AE26" i="11"/>
  <c r="AA26" i="11"/>
  <c r="W26" i="11"/>
  <c r="S26" i="11"/>
  <c r="AE24" i="11"/>
  <c r="AA24" i="11"/>
  <c r="W24" i="11"/>
  <c r="S24" i="11"/>
  <c r="AE22" i="11"/>
  <c r="AA22" i="11"/>
  <c r="W22" i="11"/>
  <c r="S22" i="11"/>
  <c r="AE20" i="11"/>
  <c r="AA20" i="11"/>
  <c r="W20" i="11"/>
  <c r="S20" i="11"/>
  <c r="AE18" i="11"/>
  <c r="AA18" i="11"/>
  <c r="W18" i="11"/>
  <c r="S18" i="11"/>
  <c r="AE16" i="11"/>
  <c r="AA16" i="11"/>
  <c r="W16" i="11"/>
  <c r="S16" i="11"/>
  <c r="AE14" i="11"/>
  <c r="AA14" i="11"/>
  <c r="W14" i="11"/>
  <c r="S14" i="11"/>
  <c r="AE12" i="11"/>
  <c r="AA12" i="11"/>
  <c r="W12" i="11"/>
  <c r="S12" i="11"/>
  <c r="AE10" i="11"/>
  <c r="AE34" i="11" s="1"/>
  <c r="AA10" i="11"/>
  <c r="AA34" i="11" s="1"/>
  <c r="W10" i="11"/>
  <c r="W34" i="11" s="1"/>
  <c r="S10" i="11"/>
  <c r="S34" i="11" s="1"/>
  <c r="N10" i="11"/>
  <c r="N8" i="11"/>
  <c r="AE28" i="7"/>
  <c r="AA28" i="7"/>
  <c r="W28" i="7"/>
  <c r="S28" i="7"/>
  <c r="AE32" i="7"/>
  <c r="AA32" i="7"/>
  <c r="W32" i="7"/>
  <c r="S32" i="7"/>
  <c r="AE30" i="7"/>
  <c r="AA30" i="7"/>
  <c r="W30" i="7"/>
  <c r="S30" i="7"/>
  <c r="AE26" i="7"/>
  <c r="AA26" i="7"/>
  <c r="W26" i="7"/>
  <c r="S26" i="7"/>
  <c r="AE24" i="7"/>
  <c r="AA24" i="7"/>
  <c r="W24" i="7"/>
  <c r="S24" i="7"/>
  <c r="AE22" i="7"/>
  <c r="AA22" i="7"/>
  <c r="W22" i="7"/>
  <c r="S22" i="7"/>
  <c r="AE20" i="7"/>
  <c r="AA20" i="7"/>
  <c r="W20" i="7"/>
  <c r="S20" i="7"/>
  <c r="AE18" i="7"/>
  <c r="AA18" i="7"/>
  <c r="W18" i="7"/>
  <c r="S18" i="7"/>
  <c r="AE16" i="7"/>
  <c r="AA16" i="7"/>
  <c r="W16" i="7"/>
  <c r="S16" i="7"/>
  <c r="AE14" i="7"/>
  <c r="AA14" i="7"/>
  <c r="W14" i="7"/>
  <c r="S14" i="7"/>
  <c r="AE12" i="7"/>
  <c r="AA12" i="7"/>
  <c r="W12" i="7"/>
  <c r="S12" i="7"/>
  <c r="AE10" i="7"/>
  <c r="AA10" i="7"/>
  <c r="W10" i="7"/>
  <c r="W34" i="7" s="1"/>
  <c r="S34" i="7"/>
  <c r="N8" i="7"/>
  <c r="AE8" i="7"/>
  <c r="AE34" i="7" s="1"/>
  <c r="O10" i="7" l="1"/>
  <c r="BU14" i="11"/>
  <c r="BP14" i="11" s="1"/>
  <c r="BU30" i="11"/>
  <c r="BP30" i="11" s="1"/>
  <c r="BU24" i="11"/>
  <c r="BP24" i="11" s="1"/>
  <c r="BU18" i="11"/>
  <c r="BP18" i="11" s="1"/>
  <c r="BU12" i="11"/>
  <c r="BP12" i="11" s="1"/>
  <c r="BU28" i="11"/>
  <c r="BP28" i="11" s="1"/>
  <c r="BU20" i="11"/>
  <c r="BP20" i="11" s="1"/>
  <c r="BU22" i="11"/>
  <c r="BP22" i="11" s="1"/>
  <c r="BU16" i="11"/>
  <c r="BP16" i="11" s="1"/>
  <c r="BU32" i="11"/>
  <c r="BP32" i="11" s="1"/>
  <c r="BU26" i="11"/>
  <c r="BP26" i="11" s="1"/>
  <c r="BU12" i="7"/>
  <c r="BP12" i="7" s="1"/>
  <c r="BU30" i="7"/>
  <c r="BP30" i="7" s="1"/>
  <c r="BU22" i="7"/>
  <c r="BP22" i="7" s="1"/>
  <c r="BU16" i="7"/>
  <c r="BP16" i="7" s="1"/>
  <c r="BU28" i="7"/>
  <c r="BP28" i="7" s="1"/>
  <c r="BU26" i="7"/>
  <c r="BP26" i="7" s="1"/>
  <c r="BU8" i="7"/>
  <c r="BU20" i="7"/>
  <c r="BP20" i="7" s="1"/>
  <c r="BU18" i="7"/>
  <c r="BP18" i="7" s="1"/>
  <c r="BU32" i="7"/>
  <c r="BP32" i="7" s="1"/>
  <c r="BU10" i="7"/>
  <c r="BP10" i="7" s="1"/>
  <c r="BU14" i="7"/>
  <c r="BP14" i="7" s="1"/>
  <c r="BU24" i="7"/>
  <c r="BP24" i="7" s="1"/>
  <c r="O28" i="7"/>
  <c r="O8" i="11"/>
  <c r="O12" i="11"/>
  <c r="O16" i="11"/>
  <c r="O20" i="11"/>
  <c r="O24" i="11"/>
  <c r="O28" i="11"/>
  <c r="O32" i="11"/>
  <c r="O30" i="11"/>
  <c r="O14" i="11"/>
  <c r="O18" i="11"/>
  <c r="O22" i="11"/>
  <c r="O26" i="11"/>
  <c r="O10" i="11"/>
  <c r="O34" i="11" s="1"/>
  <c r="O26" i="7"/>
  <c r="O32" i="7"/>
  <c r="O12" i="7"/>
  <c r="O16" i="7"/>
  <c r="O20" i="7"/>
  <c r="O24" i="7"/>
  <c r="O30" i="7"/>
  <c r="O14" i="7"/>
  <c r="O18" i="7"/>
  <c r="O22" i="7"/>
  <c r="AK30" i="11" l="1"/>
  <c r="AJ30" i="11"/>
  <c r="AJ12" i="11"/>
  <c r="AK12" i="11"/>
  <c r="AJ28" i="11"/>
  <c r="AK28" i="11"/>
  <c r="AJ18" i="11"/>
  <c r="AK18" i="11"/>
  <c r="AK10" i="11"/>
  <c r="AK34" i="11" s="1"/>
  <c r="AJ10" i="11"/>
  <c r="AJ34" i="11" s="1"/>
  <c r="AK24" i="11"/>
  <c r="AJ24" i="11"/>
  <c r="AK14" i="11"/>
  <c r="AJ14" i="11"/>
  <c r="AJ8" i="11"/>
  <c r="AK8" i="11"/>
  <c r="AK32" i="11"/>
  <c r="AJ32" i="11"/>
  <c r="AJ26" i="11"/>
  <c r="AK26" i="11"/>
  <c r="AJ20" i="11"/>
  <c r="AK20" i="11"/>
  <c r="AK22" i="11"/>
  <c r="AJ22" i="11"/>
  <c r="AJ16" i="11"/>
  <c r="AK16" i="11"/>
  <c r="AJ18" i="7"/>
  <c r="AK18" i="7"/>
  <c r="AJ26" i="7"/>
  <c r="AK26" i="7"/>
  <c r="AK32" i="7"/>
  <c r="AJ32" i="7"/>
  <c r="AJ14" i="7"/>
  <c r="AK14" i="7"/>
  <c r="AJ30" i="7"/>
  <c r="AK30" i="7"/>
  <c r="AK10" i="7"/>
  <c r="AJ10" i="7"/>
  <c r="AJ24" i="7"/>
  <c r="AK24" i="7"/>
  <c r="AK20" i="7"/>
  <c r="AJ20" i="7"/>
  <c r="AJ16" i="7"/>
  <c r="AK16" i="7"/>
  <c r="AJ22" i="7"/>
  <c r="AK22" i="7"/>
  <c r="AK12" i="7"/>
  <c r="AJ12" i="7"/>
  <c r="AK28" i="7"/>
  <c r="AJ28" i="7"/>
  <c r="AA8" i="7" l="1"/>
  <c r="W8" i="7"/>
  <c r="S8" i="7"/>
  <c r="J7" i="9"/>
  <c r="J8" i="9"/>
  <c r="J9" i="9"/>
  <c r="J10" i="9"/>
  <c r="J11" i="9"/>
  <c r="J6" i="9"/>
  <c r="O34" i="7" l="1"/>
  <c r="AK8" i="7" l="1"/>
  <c r="AK34" i="7" s="1"/>
  <c r="AJ8" i="7"/>
  <c r="AJ34" i="7" s="1"/>
</calcChain>
</file>

<file path=xl/comments1.xml><?xml version="1.0" encoding="utf-8"?>
<comments xmlns="http://schemas.openxmlformats.org/spreadsheetml/2006/main">
  <authors>
    <author>神林　浩之</author>
    <author>畠中 京介(HATANAKA Keisuke)</author>
  </authors>
  <commentList>
    <comment ref="N7" authorId="0" shapeId="0">
      <text>
        <r>
          <rPr>
            <b/>
            <sz val="12"/>
            <color indexed="81"/>
            <rFont val="MS P ゴシック"/>
            <family val="3"/>
            <charset val="128"/>
          </rPr>
          <t>穀物課:合計単価は10,000円以内で設定してください（超えると赤くなります）。
なお、大豆極多収品種に係るメニューに取り組む場合は、当該メニューを除く単価が10,000円未満となること及び他メニューの受益地と重複していないことを確認してください。</t>
        </r>
      </text>
    </comment>
    <comment ref="H8" authorId="1" shapeId="0">
      <text>
        <r>
          <rPr>
            <b/>
            <sz val="12"/>
            <color indexed="81"/>
            <rFont val="MS P ゴシック"/>
            <family val="3"/>
            <charset val="128"/>
          </rPr>
          <t>種子の場合は、品目を備考欄に記載してください。</t>
        </r>
      </text>
    </comment>
    <comment ref="BQ8" authorId="1" shapeId="0">
      <text>
        <r>
          <rPr>
            <b/>
            <sz val="12"/>
            <color indexed="81"/>
            <rFont val="MS P ゴシック"/>
            <family val="3"/>
            <charset val="128"/>
          </rPr>
          <t>種子を選択した場合、何の種子かを備考に記載してください。
また、大豆極多収の種子に係るメニューを活用する場合は大豆（極多収）と記載してください。</t>
        </r>
      </text>
    </comment>
  </commentList>
</comments>
</file>

<file path=xl/comments2.xml><?xml version="1.0" encoding="utf-8"?>
<comments xmlns="http://schemas.openxmlformats.org/spreadsheetml/2006/main">
  <authors>
    <author>神林　浩之</author>
    <author>畠中 京介(HATANAKA Keisuke)</author>
  </authors>
  <commentList>
    <comment ref="N7" authorId="0" shapeId="0">
      <text>
        <r>
          <rPr>
            <b/>
            <sz val="12"/>
            <color indexed="81"/>
            <rFont val="MS P ゴシック"/>
            <family val="3"/>
            <charset val="128"/>
          </rPr>
          <t>穀物課:合計単価は10,000円以内で設定してください（超えると赤くなります）。
なお、大豆極多収品種に係るメニューに取り組む場合は、当該メニューを除く単価が10,000円未満となること及び他メニューの受益地と重複していないことを確認してください。</t>
        </r>
      </text>
    </comment>
    <comment ref="H8" authorId="1" shapeId="0">
      <text>
        <r>
          <rPr>
            <b/>
            <sz val="12"/>
            <color indexed="81"/>
            <rFont val="MS P ゴシック"/>
            <family val="3"/>
            <charset val="128"/>
          </rPr>
          <t>種子の場合は、品目を備考欄に記載してください。</t>
        </r>
      </text>
    </comment>
    <comment ref="BQ8" authorId="1" shapeId="0">
      <text>
        <r>
          <rPr>
            <b/>
            <sz val="12"/>
            <color indexed="81"/>
            <rFont val="MS P ゴシック"/>
            <family val="3"/>
            <charset val="128"/>
          </rPr>
          <t>種子を選択した場合、何の種子かを備考に記載してください。
また、大豆極多収の種子に係るメニューを活用する場合は大豆（極多収）と記載してください</t>
        </r>
      </text>
    </comment>
    <comment ref="AI10" authorId="1" shapeId="0">
      <text>
        <r>
          <rPr>
            <b/>
            <sz val="12"/>
            <color indexed="81"/>
            <rFont val="MS P ゴシック"/>
            <family val="3"/>
            <charset val="128"/>
          </rPr>
          <t>受益面積1ha当たり37.5万円となることに御留意ください（例は約133ha以上の場合該当）。</t>
        </r>
      </text>
    </comment>
  </commentList>
</comments>
</file>

<file path=xl/sharedStrings.xml><?xml version="1.0" encoding="utf-8"?>
<sst xmlns="http://schemas.openxmlformats.org/spreadsheetml/2006/main" count="547" uniqueCount="268">
  <si>
    <t>（別紙様式１）</t>
    <rPh sb="1" eb="3">
      <t>ベッシ</t>
    </rPh>
    <rPh sb="3" eb="5">
      <t>ヨウシキ</t>
    </rPh>
    <phoneticPr fontId="2"/>
  </si>
  <si>
    <t>灰色部分への記入は不要です。</t>
    <rPh sb="0" eb="2">
      <t>ハイイロ</t>
    </rPh>
    <rPh sb="2" eb="4">
      <t>ブブン</t>
    </rPh>
    <rPh sb="6" eb="8">
      <t>キニュウ</t>
    </rPh>
    <rPh sb="9" eb="11">
      <t>フヨウ</t>
    </rPh>
    <phoneticPr fontId="2"/>
  </si>
  <si>
    <t>番
号</t>
    <rPh sb="0" eb="1">
      <t>バン</t>
    </rPh>
    <rPh sb="2" eb="3">
      <t>ゴウ</t>
    </rPh>
    <phoneticPr fontId="6"/>
  </si>
  <si>
    <t>農政局等名</t>
    <rPh sb="0" eb="3">
      <t>ノウセイキョク</t>
    </rPh>
    <rPh sb="3" eb="4">
      <t>トウ</t>
    </rPh>
    <rPh sb="4" eb="5">
      <t>メイ</t>
    </rPh>
    <phoneticPr fontId="6"/>
  </si>
  <si>
    <t>都道府県名</t>
    <rPh sb="0" eb="4">
      <t>トドウフケン</t>
    </rPh>
    <rPh sb="4" eb="5">
      <t>メイ</t>
    </rPh>
    <phoneticPr fontId="6"/>
  </si>
  <si>
    <t>市町村名</t>
    <rPh sb="0" eb="3">
      <t>シチョウソン</t>
    </rPh>
    <rPh sb="3" eb="4">
      <t>メイ</t>
    </rPh>
    <phoneticPr fontId="6"/>
  </si>
  <si>
    <t>事業実施
主体名</t>
    <rPh sb="0" eb="2">
      <t>ジギョウ</t>
    </rPh>
    <rPh sb="2" eb="4">
      <t>ジッシ</t>
    </rPh>
    <rPh sb="5" eb="7">
      <t>シュタイ</t>
    </rPh>
    <rPh sb="7" eb="8">
      <t>メイ</t>
    </rPh>
    <phoneticPr fontId="6"/>
  </si>
  <si>
    <t>区分</t>
    <rPh sb="0" eb="2">
      <t>クブン</t>
    </rPh>
    <phoneticPr fontId="2"/>
  </si>
  <si>
    <t>対象作物</t>
    <rPh sb="0" eb="2">
      <t>タイショウ</t>
    </rPh>
    <rPh sb="2" eb="4">
      <t>サクモツ</t>
    </rPh>
    <phoneticPr fontId="2"/>
  </si>
  <si>
    <t>１．生産性向上の推進</t>
    <rPh sb="2" eb="7">
      <t>セイサンセイコウジョウ</t>
    </rPh>
    <rPh sb="8" eb="10">
      <t>スイシン</t>
    </rPh>
    <phoneticPr fontId="6"/>
  </si>
  <si>
    <t>２．新たな営農技術等の導入</t>
    <rPh sb="2" eb="3">
      <t>アラ</t>
    </rPh>
    <rPh sb="5" eb="7">
      <t>エイノウ</t>
    </rPh>
    <rPh sb="7" eb="9">
      <t>ギジュツ</t>
    </rPh>
    <rPh sb="9" eb="10">
      <t>トウ</t>
    </rPh>
    <rPh sb="11" eb="13">
      <t>ドウニュウ</t>
    </rPh>
    <phoneticPr fontId="6"/>
  </si>
  <si>
    <t>３．生産拡大に向けた機械・施設の導入等</t>
    <rPh sb="2" eb="4">
      <t>セイサン</t>
    </rPh>
    <rPh sb="4" eb="6">
      <t>カクダイ</t>
    </rPh>
    <rPh sb="7" eb="8">
      <t>ム</t>
    </rPh>
    <rPh sb="10" eb="12">
      <t>キカイ</t>
    </rPh>
    <rPh sb="13" eb="15">
      <t>シセツ</t>
    </rPh>
    <rPh sb="16" eb="18">
      <t>ドウニュウ</t>
    </rPh>
    <rPh sb="18" eb="19">
      <t>トウ</t>
    </rPh>
    <phoneticPr fontId="2"/>
  </si>
  <si>
    <t>合計</t>
    <rPh sb="0" eb="2">
      <t>ゴウケイ</t>
    </rPh>
    <phoneticPr fontId="2"/>
  </si>
  <si>
    <t>成果目標の内容</t>
    <phoneticPr fontId="2"/>
  </si>
  <si>
    <t>配分ポイント</t>
    <rPh sb="0" eb="2">
      <t>ハイブン</t>
    </rPh>
    <phoneticPr fontId="6"/>
  </si>
  <si>
    <t>備考</t>
    <rPh sb="0" eb="2">
      <t>ビコウ</t>
    </rPh>
    <phoneticPr fontId="6"/>
  </si>
  <si>
    <t>小麦</t>
    <phoneticPr fontId="2"/>
  </si>
  <si>
    <t>大麦・はだか麦</t>
    <phoneticPr fontId="2"/>
  </si>
  <si>
    <t>大豆</t>
    <phoneticPr fontId="2"/>
  </si>
  <si>
    <t>種子</t>
    <phoneticPr fontId="2"/>
  </si>
  <si>
    <t>小計</t>
    <rPh sb="0" eb="2">
      <t>ショウケイ</t>
    </rPh>
    <phoneticPr fontId="2"/>
  </si>
  <si>
    <t>取組１</t>
    <phoneticPr fontId="2"/>
  </si>
  <si>
    <t>取組２</t>
    <phoneticPr fontId="2"/>
  </si>
  <si>
    <t>取組３</t>
    <phoneticPr fontId="2"/>
  </si>
  <si>
    <t>取組４</t>
    <rPh sb="0" eb="2">
      <t>トリクミ</t>
    </rPh>
    <phoneticPr fontId="2"/>
  </si>
  <si>
    <t>A-1</t>
    <phoneticPr fontId="2"/>
  </si>
  <si>
    <t>A-2</t>
  </si>
  <si>
    <t>A-2</t>
    <phoneticPr fontId="2"/>
  </si>
  <si>
    <t>品目数
（削除不可）</t>
    <rPh sb="0" eb="3">
      <t>ヒンモクスウ</t>
    </rPh>
    <rPh sb="5" eb="9">
      <t>サクジョフカ</t>
    </rPh>
    <phoneticPr fontId="2"/>
  </si>
  <si>
    <t>取組内容</t>
    <rPh sb="0" eb="2">
      <t>トリクミ</t>
    </rPh>
    <rPh sb="2" eb="4">
      <t>ナイヨウ</t>
    </rPh>
    <phoneticPr fontId="6"/>
  </si>
  <si>
    <t>取組内容の詳細</t>
    <rPh sb="0" eb="4">
      <t>トリクミナイヨウ</t>
    </rPh>
    <rPh sb="5" eb="7">
      <t>ショウサイ</t>
    </rPh>
    <phoneticPr fontId="2"/>
  </si>
  <si>
    <t>上限事業費
（円）</t>
    <rPh sb="0" eb="2">
      <t>ジョウゲン</t>
    </rPh>
    <rPh sb="2" eb="5">
      <t>ジギョウヒ</t>
    </rPh>
    <rPh sb="7" eb="8">
      <t>エン</t>
    </rPh>
    <phoneticPr fontId="2"/>
  </si>
  <si>
    <t>事業費
（円）</t>
    <rPh sb="0" eb="3">
      <t>ジギョウヒ</t>
    </rPh>
    <rPh sb="5" eb="6">
      <t>エン</t>
    </rPh>
    <phoneticPr fontId="2"/>
  </si>
  <si>
    <t>国庫補助金
（円）</t>
    <rPh sb="0" eb="2">
      <t>コッコ</t>
    </rPh>
    <rPh sb="2" eb="4">
      <t>ホジョ</t>
    </rPh>
    <rPh sb="4" eb="5">
      <t>キン</t>
    </rPh>
    <rPh sb="7" eb="8">
      <t>エン</t>
    </rPh>
    <phoneticPr fontId="6"/>
  </si>
  <si>
    <t>単価計
（円/10a）</t>
    <rPh sb="0" eb="2">
      <t>タンカ</t>
    </rPh>
    <rPh sb="2" eb="3">
      <t>ケイ</t>
    </rPh>
    <rPh sb="5" eb="6">
      <t>エン</t>
    </rPh>
    <phoneticPr fontId="2"/>
  </si>
  <si>
    <t>単価
（円/10a）</t>
    <rPh sb="0" eb="2">
      <t>タンカ</t>
    </rPh>
    <rPh sb="4" eb="5">
      <t>エン</t>
    </rPh>
    <phoneticPr fontId="2"/>
  </si>
  <si>
    <t>対象面積(ha)</t>
    <rPh sb="0" eb="2">
      <t>タイショウ</t>
    </rPh>
    <rPh sb="2" eb="4">
      <t>メンセキ</t>
    </rPh>
    <phoneticPr fontId="2"/>
  </si>
  <si>
    <t>事業実施主体
（取組主体）</t>
    <rPh sb="0" eb="2">
      <t>ジギョウ</t>
    </rPh>
    <rPh sb="2" eb="4">
      <t>ジッシ</t>
    </rPh>
    <rPh sb="4" eb="6">
      <t>シュタイ</t>
    </rPh>
    <rPh sb="8" eb="10">
      <t>トリクミ</t>
    </rPh>
    <rPh sb="10" eb="12">
      <t>シュタイ</t>
    </rPh>
    <phoneticPr fontId="6"/>
  </si>
  <si>
    <t>具体的な取組内容</t>
    <rPh sb="0" eb="3">
      <t>グタイテキ</t>
    </rPh>
    <rPh sb="4" eb="6">
      <t>トリクミ</t>
    </rPh>
    <rPh sb="6" eb="8">
      <t>ナイヨウ</t>
    </rPh>
    <phoneticPr fontId="6"/>
  </si>
  <si>
    <t>成果目標</t>
    <rPh sb="0" eb="2">
      <t>セイカ</t>
    </rPh>
    <rPh sb="2" eb="4">
      <t>モクヒョウ</t>
    </rPh>
    <phoneticPr fontId="2"/>
  </si>
  <si>
    <t>ポイント①</t>
    <phoneticPr fontId="2"/>
  </si>
  <si>
    <t>ポイント②</t>
    <phoneticPr fontId="2"/>
  </si>
  <si>
    <t>加算内容</t>
    <rPh sb="0" eb="2">
      <t>カサン</t>
    </rPh>
    <rPh sb="2" eb="4">
      <t>ナイヨウ</t>
    </rPh>
    <phoneticPr fontId="2"/>
  </si>
  <si>
    <t>ポイント③</t>
    <phoneticPr fontId="2"/>
  </si>
  <si>
    <t>ポイント④
（①＋②＋③）</t>
    <phoneticPr fontId="2"/>
  </si>
  <si>
    <t>ポイント⑤</t>
    <phoneticPr fontId="2"/>
  </si>
  <si>
    <t>ポイント⑥</t>
    <phoneticPr fontId="2"/>
  </si>
  <si>
    <t>ポイント⑦</t>
    <phoneticPr fontId="2"/>
  </si>
  <si>
    <t>ポイント⑧
（⑤＋⑥＋⑦）</t>
    <phoneticPr fontId="2"/>
  </si>
  <si>
    <t>ポイント⑨</t>
    <phoneticPr fontId="2"/>
  </si>
  <si>
    <t>ポイント⑩</t>
    <phoneticPr fontId="2"/>
  </si>
  <si>
    <t>ポイント⑪</t>
    <phoneticPr fontId="2"/>
  </si>
  <si>
    <t>ポイント⑫
（⑨＋⑩+⑪）</t>
    <phoneticPr fontId="2"/>
  </si>
  <si>
    <t>ポイント⑬</t>
    <phoneticPr fontId="2"/>
  </si>
  <si>
    <t>ポイント⑭
（⑬）</t>
    <phoneticPr fontId="2"/>
  </si>
  <si>
    <t>記載例</t>
    <rPh sb="0" eb="3">
      <t>キサイレイ</t>
    </rPh>
    <phoneticPr fontId="2"/>
  </si>
  <si>
    <t>東北</t>
    <rPh sb="0" eb="2">
      <t>トウホク</t>
    </rPh>
    <phoneticPr fontId="2"/>
  </si>
  <si>
    <t>○○県</t>
    <rPh sb="2" eb="3">
      <t>ケン</t>
    </rPh>
    <phoneticPr fontId="2"/>
  </si>
  <si>
    <t>A市</t>
    <rPh sb="1" eb="2">
      <t>シ</t>
    </rPh>
    <phoneticPr fontId="2"/>
  </si>
  <si>
    <t>B集落営農組合</t>
    <rPh sb="1" eb="3">
      <t>シュウラク</t>
    </rPh>
    <rPh sb="3" eb="5">
      <t>エイノウ</t>
    </rPh>
    <rPh sb="5" eb="7">
      <t>クミアイ</t>
    </rPh>
    <phoneticPr fontId="2"/>
  </si>
  <si>
    <t>水田</t>
    <rPh sb="0" eb="2">
      <t>スイデン</t>
    </rPh>
    <phoneticPr fontId="2"/>
  </si>
  <si>
    <t>小麦、大豆、種子</t>
    <rPh sb="0" eb="2">
      <t>コムギ</t>
    </rPh>
    <rPh sb="3" eb="5">
      <t>ダイズ</t>
    </rPh>
    <rPh sb="6" eb="8">
      <t>シュシ</t>
    </rPh>
    <phoneticPr fontId="2"/>
  </si>
  <si>
    <t>栽培技術講習会開催費
地図ソフト購入</t>
    <rPh sb="0" eb="2">
      <t>サイバイ</t>
    </rPh>
    <rPh sb="2" eb="4">
      <t>ギジュツ</t>
    </rPh>
    <rPh sb="4" eb="7">
      <t>コウシュウカイ</t>
    </rPh>
    <rPh sb="7" eb="10">
      <t>カイサイヒ</t>
    </rPh>
    <rPh sb="11" eb="13">
      <t>チズ</t>
    </rPh>
    <rPh sb="16" eb="18">
      <t>コウニュウ</t>
    </rPh>
    <phoneticPr fontId="2"/>
  </si>
  <si>
    <t>単収向上に向けた栽培技術講習会の開催する。
団地化地図をデジタル化し、組合員で共有、協議に活用する。</t>
    <rPh sb="0" eb="2">
      <t>タンシュウ</t>
    </rPh>
    <rPh sb="2" eb="4">
      <t>コウジョウ</t>
    </rPh>
    <rPh sb="5" eb="6">
      <t>ム</t>
    </rPh>
    <rPh sb="8" eb="10">
      <t>サイバイ</t>
    </rPh>
    <rPh sb="10" eb="12">
      <t>ギジュツ</t>
    </rPh>
    <rPh sb="12" eb="15">
      <t>コウシュウカイ</t>
    </rPh>
    <rPh sb="16" eb="18">
      <t>カイサイ</t>
    </rPh>
    <rPh sb="22" eb="25">
      <t>ダンチカ</t>
    </rPh>
    <rPh sb="25" eb="27">
      <t>チズ</t>
    </rPh>
    <rPh sb="32" eb="33">
      <t>カ</t>
    </rPh>
    <rPh sb="35" eb="38">
      <t>クミアイイン</t>
    </rPh>
    <rPh sb="39" eb="41">
      <t>キョウユウ</t>
    </rPh>
    <rPh sb="42" eb="44">
      <t>キョウギ</t>
    </rPh>
    <rPh sb="45" eb="47">
      <t>カツヨウ</t>
    </rPh>
    <phoneticPr fontId="2"/>
  </si>
  <si>
    <t>1 排水対策（心土破砕）</t>
  </si>
  <si>
    <t>8 化学肥料の低減</t>
  </si>
  <si>
    <t>10 スマート農業技術の活用</t>
  </si>
  <si>
    <t>12 複数年契約の導入</t>
    <rPh sb="9" eb="11">
      <t>ドウニュウ</t>
    </rPh>
    <phoneticPr fontId="2"/>
  </si>
  <si>
    <t>B集落営農組合、C株式会社</t>
    <rPh sb="1" eb="3">
      <t>シュウラク</t>
    </rPh>
    <rPh sb="3" eb="5">
      <t>エイノウ</t>
    </rPh>
    <rPh sb="5" eb="7">
      <t>クミアイ</t>
    </rPh>
    <rPh sb="9" eb="13">
      <t>カブシキガイシャ</t>
    </rPh>
    <phoneticPr fontId="2"/>
  </si>
  <si>
    <t>①作付面積の拡大</t>
  </si>
  <si>
    <t>⑤団地化面積の向上</t>
  </si>
  <si>
    <t>③生産コストの削減</t>
  </si>
  <si>
    <t>　　</t>
  </si>
  <si>
    <t>取組内容</t>
    <phoneticPr fontId="6"/>
  </si>
  <si>
    <t>ポイント⑫
（⑨＋⑩＋⑪）</t>
    <phoneticPr fontId="2"/>
  </si>
  <si>
    <t>北海道</t>
    <rPh sb="0" eb="3">
      <t>ホッカイドウ</t>
    </rPh>
    <phoneticPr fontId="2"/>
  </si>
  <si>
    <t>B市</t>
    <rPh sb="1" eb="2">
      <t>シ</t>
    </rPh>
    <phoneticPr fontId="2"/>
  </si>
  <si>
    <t>C集落営農組合</t>
    <rPh sb="1" eb="3">
      <t>シュウラク</t>
    </rPh>
    <rPh sb="3" eb="5">
      <t>エイノウ</t>
    </rPh>
    <rPh sb="5" eb="7">
      <t>クミアイ</t>
    </rPh>
    <phoneticPr fontId="2"/>
  </si>
  <si>
    <t>畑地</t>
    <rPh sb="0" eb="2">
      <t>ハタチ</t>
    </rPh>
    <phoneticPr fontId="2"/>
  </si>
  <si>
    <t>1 排水対策（心土破砕）</t>
    <phoneticPr fontId="2"/>
  </si>
  <si>
    <t>8 化学肥料の低減</t>
    <phoneticPr fontId="2"/>
  </si>
  <si>
    <t>②生産コストの削減</t>
  </si>
  <si>
    <t>④需要に応じた品種転換</t>
  </si>
  <si>
    <t>⑥他の都道府県へ供給する種子の作付割合の増加</t>
    <phoneticPr fontId="2"/>
  </si>
  <si>
    <t>（別紙様式２）</t>
    <rPh sb="1" eb="3">
      <t>ベッシ</t>
    </rPh>
    <rPh sb="3" eb="5">
      <t>ヨウシキ</t>
    </rPh>
    <phoneticPr fontId="2"/>
  </si>
  <si>
    <t>農政局等名</t>
    <rPh sb="0" eb="3">
      <t>ノウセイキョク</t>
    </rPh>
    <rPh sb="3" eb="4">
      <t>トウ</t>
    </rPh>
    <rPh sb="4" eb="5">
      <t>メイ</t>
    </rPh>
    <phoneticPr fontId="2"/>
  </si>
  <si>
    <t>都道府県・市町村名</t>
    <rPh sb="0" eb="4">
      <t>トドウフケン</t>
    </rPh>
    <rPh sb="5" eb="8">
      <t>シチョウソン</t>
    </rPh>
    <rPh sb="8" eb="9">
      <t>メイ</t>
    </rPh>
    <phoneticPr fontId="6"/>
  </si>
  <si>
    <t>４．都道府県及び市町村による生産性向上の取組</t>
    <rPh sb="2" eb="6">
      <t>トドウフケン</t>
    </rPh>
    <rPh sb="6" eb="7">
      <t>オヨ</t>
    </rPh>
    <rPh sb="8" eb="11">
      <t>シチョウソン</t>
    </rPh>
    <rPh sb="14" eb="19">
      <t>セイサンセイコウジョウ</t>
    </rPh>
    <rPh sb="20" eb="22">
      <t>トリクミ</t>
    </rPh>
    <phoneticPr fontId="2"/>
  </si>
  <si>
    <t>額の確認</t>
    <rPh sb="0" eb="1">
      <t>ガク</t>
    </rPh>
    <rPh sb="2" eb="4">
      <t>カクニン</t>
    </rPh>
    <phoneticPr fontId="2"/>
  </si>
  <si>
    <t>関東</t>
    <rPh sb="0" eb="2">
      <t>カントウ</t>
    </rPh>
    <phoneticPr fontId="2"/>
  </si>
  <si>
    <t>○○市</t>
    <rPh sb="2" eb="3">
      <t>シ</t>
    </rPh>
    <phoneticPr fontId="2"/>
  </si>
  <si>
    <t>説明会の開催、技術パンフレットの作成</t>
    <rPh sb="0" eb="3">
      <t>セツメイカイ</t>
    </rPh>
    <rPh sb="4" eb="6">
      <t>カイサイ</t>
    </rPh>
    <rPh sb="7" eb="9">
      <t>ギジュツ</t>
    </rPh>
    <rPh sb="16" eb="18">
      <t>サクセイ</t>
    </rPh>
    <phoneticPr fontId="2"/>
  </si>
  <si>
    <t>上限事業費</t>
    <rPh sb="0" eb="2">
      <t>ジョウゲン</t>
    </rPh>
    <rPh sb="2" eb="5">
      <t>ジギョウヒ</t>
    </rPh>
    <phoneticPr fontId="2"/>
  </si>
  <si>
    <t>営農技術</t>
    <rPh sb="0" eb="2">
      <t>エイノウ</t>
    </rPh>
    <rPh sb="2" eb="4">
      <t>ギジュツ</t>
    </rPh>
    <phoneticPr fontId="2"/>
  </si>
  <si>
    <t>取組メニュー</t>
    <rPh sb="0" eb="2">
      <t>トリクミ</t>
    </rPh>
    <phoneticPr fontId="2"/>
  </si>
  <si>
    <t>技術単価</t>
    <rPh sb="0" eb="2">
      <t>ギジュツ</t>
    </rPh>
    <rPh sb="2" eb="4">
      <t>タンカ</t>
    </rPh>
    <phoneticPr fontId="2"/>
  </si>
  <si>
    <t>成果目標（基礎P）</t>
    <rPh sb="0" eb="4">
      <t>セイカモクヒョウ</t>
    </rPh>
    <rPh sb="5" eb="7">
      <t>キソ</t>
    </rPh>
    <phoneticPr fontId="2"/>
  </si>
  <si>
    <t>内容（基礎P）</t>
    <rPh sb="0" eb="2">
      <t>ナイヨウ</t>
    </rPh>
    <rPh sb="3" eb="5">
      <t>キソ</t>
    </rPh>
    <phoneticPr fontId="2"/>
  </si>
  <si>
    <t>成果目標（加算P）</t>
    <rPh sb="0" eb="4">
      <t>セイカモクヒョウ</t>
    </rPh>
    <rPh sb="5" eb="7">
      <t>カサン</t>
    </rPh>
    <phoneticPr fontId="2"/>
  </si>
  <si>
    <t>小麦内容（加算P）</t>
    <rPh sb="0" eb="2">
      <t>コムギ</t>
    </rPh>
    <rPh sb="2" eb="4">
      <t>ナイヨウ</t>
    </rPh>
    <rPh sb="5" eb="7">
      <t>カサン</t>
    </rPh>
    <phoneticPr fontId="2"/>
  </si>
  <si>
    <t>大豆内容（加算P）</t>
    <rPh sb="0" eb="2">
      <t>ダイズ</t>
    </rPh>
    <rPh sb="2" eb="4">
      <t>ナイヨウ</t>
    </rPh>
    <rPh sb="5" eb="7">
      <t>カサン</t>
    </rPh>
    <phoneticPr fontId="2"/>
  </si>
  <si>
    <t>種子内容（加算P）</t>
    <rPh sb="0" eb="2">
      <t>シュシ</t>
    </rPh>
    <rPh sb="2" eb="4">
      <t>ナイヨウ</t>
    </rPh>
    <rPh sb="5" eb="7">
      <t>カサン</t>
    </rPh>
    <phoneticPr fontId="2"/>
  </si>
  <si>
    <t>都道府県名</t>
    <rPh sb="0" eb="4">
      <t>トドウフケン</t>
    </rPh>
    <rPh sb="4" eb="5">
      <t>メイ</t>
    </rPh>
    <phoneticPr fontId="2"/>
  </si>
  <si>
    <t>小麦</t>
    <rPh sb="0" eb="2">
      <t>コムギ</t>
    </rPh>
    <phoneticPr fontId="2"/>
  </si>
  <si>
    <t>1 排水対策（弾丸暗渠）</t>
    <phoneticPr fontId="2"/>
  </si>
  <si>
    <t>①</t>
    <phoneticPr fontId="2"/>
  </si>
  <si>
    <t>①作付面積の拡大</t>
    <phoneticPr fontId="2"/>
  </si>
  <si>
    <t>①</t>
  </si>
  <si>
    <t>①種子ほ場の集約化</t>
    <phoneticPr fontId="2"/>
  </si>
  <si>
    <t>北海道</t>
  </si>
  <si>
    <t>大麦・はだか麦</t>
    <rPh sb="0" eb="2">
      <t>オオムギ</t>
    </rPh>
    <rPh sb="6" eb="7">
      <t>ムギ</t>
    </rPh>
    <phoneticPr fontId="2"/>
  </si>
  <si>
    <t>②</t>
    <phoneticPr fontId="2"/>
  </si>
  <si>
    <t>②単収の増加</t>
    <phoneticPr fontId="2"/>
  </si>
  <si>
    <t>②</t>
  </si>
  <si>
    <t>②種子合格率の向上</t>
    <phoneticPr fontId="2"/>
  </si>
  <si>
    <t>青森県</t>
  </si>
  <si>
    <t>大豆</t>
    <rPh sb="0" eb="2">
      <t>ダイズ</t>
    </rPh>
    <phoneticPr fontId="2"/>
  </si>
  <si>
    <t>1 排水対策（深耕）</t>
    <phoneticPr fontId="2"/>
  </si>
  <si>
    <t>③</t>
    <phoneticPr fontId="2"/>
  </si>
  <si>
    <t>③生産コストの削減</t>
    <phoneticPr fontId="2"/>
  </si>
  <si>
    <t>③</t>
  </si>
  <si>
    <t>③種子生産面積の拡大</t>
    <phoneticPr fontId="2"/>
  </si>
  <si>
    <t>岩手県</t>
  </si>
  <si>
    <t>2 高度排水対策</t>
    <phoneticPr fontId="2"/>
  </si>
  <si>
    <t>④</t>
    <phoneticPr fontId="2"/>
  </si>
  <si>
    <t>④団地化率の向上</t>
    <phoneticPr fontId="2"/>
  </si>
  <si>
    <t>④</t>
  </si>
  <si>
    <t>④種子更新率の向上</t>
    <phoneticPr fontId="2"/>
  </si>
  <si>
    <t>北陸</t>
    <rPh sb="0" eb="2">
      <t>ホクリク</t>
    </rPh>
    <phoneticPr fontId="2"/>
  </si>
  <si>
    <t>宮城県</t>
  </si>
  <si>
    <t>小麦、大麦・はだか麦</t>
    <rPh sb="0" eb="1">
      <t>コ</t>
    </rPh>
    <rPh sb="1" eb="2">
      <t>ムギ</t>
    </rPh>
    <rPh sb="3" eb="5">
      <t>オオムギ</t>
    </rPh>
    <rPh sb="9" eb="10">
      <t>ムギ</t>
    </rPh>
    <phoneticPr fontId="2"/>
  </si>
  <si>
    <t>3 効率的播種技術</t>
    <phoneticPr fontId="2"/>
  </si>
  <si>
    <t>⑤</t>
    <phoneticPr fontId="2"/>
  </si>
  <si>
    <t>⑤団地化面積の向上</t>
    <phoneticPr fontId="2"/>
  </si>
  <si>
    <t>⑤種子の備蓄割合の増加</t>
    <phoneticPr fontId="2"/>
  </si>
  <si>
    <t>東海</t>
    <rPh sb="0" eb="2">
      <t>トウカイ</t>
    </rPh>
    <phoneticPr fontId="2"/>
  </si>
  <si>
    <t>秋田県</t>
  </si>
  <si>
    <t>小麦、大豆</t>
    <rPh sb="0" eb="2">
      <t>コムギ</t>
    </rPh>
    <rPh sb="3" eb="5">
      <t>ダイズ</t>
    </rPh>
    <phoneticPr fontId="2"/>
  </si>
  <si>
    <t>4 先進技術</t>
    <phoneticPr fontId="2"/>
  </si>
  <si>
    <t>⑥</t>
    <phoneticPr fontId="2"/>
  </si>
  <si>
    <t>⑥スマート農業技術の導入割合の増加</t>
    <phoneticPr fontId="2"/>
  </si>
  <si>
    <t>近畿</t>
    <rPh sb="0" eb="2">
      <t>キンキ</t>
    </rPh>
    <phoneticPr fontId="2"/>
  </si>
  <si>
    <t>山形県</t>
  </si>
  <si>
    <t>大麦・はだか麦、大豆</t>
    <phoneticPr fontId="2"/>
  </si>
  <si>
    <t>5 土壌診断に基づく土づくり</t>
    <phoneticPr fontId="2"/>
  </si>
  <si>
    <t>⑦</t>
    <phoneticPr fontId="2"/>
  </si>
  <si>
    <t>⑦需要に応じた品種転換</t>
    <phoneticPr fontId="2"/>
  </si>
  <si>
    <t>中国四国</t>
    <rPh sb="0" eb="2">
      <t>チュウゴク</t>
    </rPh>
    <rPh sb="2" eb="4">
      <t>シコク</t>
    </rPh>
    <phoneticPr fontId="2"/>
  </si>
  <si>
    <t>福島県</t>
  </si>
  <si>
    <t>小麦、大麦・はだか麦、大豆</t>
    <phoneticPr fontId="2"/>
  </si>
  <si>
    <t>6 麦種に応じた最適な施肥</t>
    <phoneticPr fontId="2"/>
  </si>
  <si>
    <t>⑧</t>
    <phoneticPr fontId="2"/>
  </si>
  <si>
    <t>⑧労働時間の削減</t>
    <phoneticPr fontId="2"/>
  </si>
  <si>
    <t>九州</t>
    <rPh sb="0" eb="2">
      <t>キュウシュウ</t>
    </rPh>
    <phoneticPr fontId="2"/>
  </si>
  <si>
    <t>茨城県</t>
  </si>
  <si>
    <t>小麦、種子</t>
    <rPh sb="0" eb="2">
      <t>コムギ</t>
    </rPh>
    <rPh sb="3" eb="5">
      <t>シュシ</t>
    </rPh>
    <phoneticPr fontId="2"/>
  </si>
  <si>
    <t>沖縄</t>
    <rPh sb="0" eb="2">
      <t>オキナワ</t>
    </rPh>
    <phoneticPr fontId="2"/>
  </si>
  <si>
    <t>栃木県</t>
  </si>
  <si>
    <t>大麦・はだか麦、種子</t>
    <rPh sb="0" eb="2">
      <t>オオムギ</t>
    </rPh>
    <rPh sb="6" eb="7">
      <t>ムギ</t>
    </rPh>
    <rPh sb="8" eb="10">
      <t>シュシ</t>
    </rPh>
    <phoneticPr fontId="2"/>
  </si>
  <si>
    <t>群馬県</t>
  </si>
  <si>
    <t>大豆、種子</t>
    <rPh sb="0" eb="2">
      <t>ダイズ</t>
    </rPh>
    <rPh sb="3" eb="5">
      <t>シュシ</t>
    </rPh>
    <phoneticPr fontId="2"/>
  </si>
  <si>
    <t>9 化学農薬の低減</t>
    <phoneticPr fontId="2"/>
  </si>
  <si>
    <t>埼玉県</t>
  </si>
  <si>
    <t>小麦、大麦・はだか麦、種子</t>
    <rPh sb="0" eb="2">
      <t>コムギ</t>
    </rPh>
    <rPh sb="3" eb="5">
      <t>オオムギ</t>
    </rPh>
    <rPh sb="9" eb="10">
      <t>ムギ</t>
    </rPh>
    <rPh sb="11" eb="13">
      <t>シュシ</t>
    </rPh>
    <phoneticPr fontId="2"/>
  </si>
  <si>
    <t>10 スマート農業技術の活用</t>
    <phoneticPr fontId="2"/>
  </si>
  <si>
    <t>千葉県</t>
  </si>
  <si>
    <t>11 新規作付け</t>
    <phoneticPr fontId="2"/>
  </si>
  <si>
    <t>東京都</t>
  </si>
  <si>
    <t>大麦・はだか麦、大豆、種子</t>
    <rPh sb="0" eb="2">
      <t>オオムギ</t>
    </rPh>
    <rPh sb="6" eb="7">
      <t>ムギ</t>
    </rPh>
    <rPh sb="8" eb="10">
      <t>ダイズ</t>
    </rPh>
    <rPh sb="11" eb="13">
      <t>シュシ</t>
    </rPh>
    <phoneticPr fontId="2"/>
  </si>
  <si>
    <t>神奈川県</t>
  </si>
  <si>
    <t>小麦、大麦・はだか麦、大豆、種子</t>
    <rPh sb="0" eb="1">
      <t>コ</t>
    </rPh>
    <rPh sb="1" eb="2">
      <t>ムギ</t>
    </rPh>
    <rPh sb="3" eb="5">
      <t>オオムギ</t>
    </rPh>
    <rPh sb="9" eb="10">
      <t>ムギ</t>
    </rPh>
    <rPh sb="11" eb="13">
      <t>ダイズ</t>
    </rPh>
    <rPh sb="14" eb="16">
      <t>シュシ</t>
    </rPh>
    <phoneticPr fontId="2"/>
  </si>
  <si>
    <t>13 農地の均平化</t>
    <phoneticPr fontId="2"/>
  </si>
  <si>
    <t>山梨県</t>
  </si>
  <si>
    <t>14 地域特認技術</t>
    <phoneticPr fontId="2"/>
  </si>
  <si>
    <t>長野県</t>
  </si>
  <si>
    <t>静岡県</t>
  </si>
  <si>
    <t>新潟県</t>
  </si>
  <si>
    <t>富山県</t>
  </si>
  <si>
    <t>内容（基礎P）小麦</t>
    <rPh sb="0" eb="2">
      <t>ナイヨウ</t>
    </rPh>
    <rPh sb="3" eb="5">
      <t>キソ</t>
    </rPh>
    <rPh sb="7" eb="9">
      <t>コムギ</t>
    </rPh>
    <phoneticPr fontId="2"/>
  </si>
  <si>
    <t>内容（基礎P）大豆</t>
    <rPh sb="0" eb="2">
      <t>ナイヨウ</t>
    </rPh>
    <rPh sb="3" eb="5">
      <t>キソ</t>
    </rPh>
    <rPh sb="7" eb="9">
      <t>ダイズ</t>
    </rPh>
    <phoneticPr fontId="2"/>
  </si>
  <si>
    <t>石川県</t>
  </si>
  <si>
    <t>①単収の増加</t>
    <phoneticPr fontId="2"/>
  </si>
  <si>
    <t>福井県</t>
  </si>
  <si>
    <t>②生産コストの削減</t>
    <phoneticPr fontId="2"/>
  </si>
  <si>
    <t>岐阜県</t>
  </si>
  <si>
    <t>③スマート農業技術の導入割合の増加</t>
    <phoneticPr fontId="2"/>
  </si>
  <si>
    <t>愛知県</t>
  </si>
  <si>
    <t>④需要に応じた品種転換</t>
    <phoneticPr fontId="2"/>
  </si>
  <si>
    <t>④スマート農業技術の導入割合の増加</t>
    <phoneticPr fontId="2"/>
  </si>
  <si>
    <t>三重県</t>
  </si>
  <si>
    <t>⑤労働時間の削減</t>
    <phoneticPr fontId="2"/>
  </si>
  <si>
    <t>⑤需要に応じた品種転換</t>
    <phoneticPr fontId="2"/>
  </si>
  <si>
    <t>⑤</t>
  </si>
  <si>
    <t>滋賀県</t>
  </si>
  <si>
    <t>⑥労働時間の削減</t>
    <phoneticPr fontId="2"/>
  </si>
  <si>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</si>
  <si>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</si>
  <si>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</si>
  <si>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</si>
  <si>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</si>
  <si>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</si>
  <si>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</si>
  <si>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</si>
  <si>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</si>
  <si>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</si>
  <si>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</si>
  <si>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</si>
  <si>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</si>
  <si>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</si>
  <si>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</si>
  <si>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</si>
  <si>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</si>
  <si>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</si>
  <si>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</si>
  <si>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</si>
  <si>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</si>
  <si>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</si>
  <si>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色彩選別機、収穫コンバイン（小麦）、農業用ドローン</t>
    <rPh sb="0" eb="2">
      <t>シキサイ</t>
    </rPh>
    <rPh sb="2" eb="4">
      <t>センベツ</t>
    </rPh>
    <rPh sb="4" eb="5">
      <t>キ</t>
    </rPh>
    <rPh sb="6" eb="8">
      <t>シュウカク</t>
    </rPh>
    <rPh sb="14" eb="16">
      <t>コムギ</t>
    </rPh>
    <rPh sb="18" eb="21">
      <t>ノウギョウヨウ</t>
    </rPh>
    <phoneticPr fontId="2"/>
  </si>
  <si>
    <t>種子：大豆</t>
    <rPh sb="0" eb="2">
      <t>シュシ</t>
    </rPh>
    <rPh sb="3" eb="5">
      <t>ダイズ</t>
    </rPh>
    <phoneticPr fontId="2"/>
  </si>
  <si>
    <t>⑦大豆極多収品種の種子の単収の増加</t>
    <rPh sb="1" eb="3">
      <t>ダイズ</t>
    </rPh>
    <rPh sb="3" eb="8">
      <t>ゴクタシュウヒンシュ</t>
    </rPh>
    <rPh sb="9" eb="11">
      <t>シュシ</t>
    </rPh>
    <rPh sb="12" eb="14">
      <t>タンシュウ</t>
    </rPh>
    <rPh sb="15" eb="17">
      <t>ゾウカ</t>
    </rPh>
    <phoneticPr fontId="2"/>
  </si>
  <si>
    <t>共通加算P</t>
    <rPh sb="0" eb="2">
      <t>キョウツウ</t>
    </rPh>
    <rPh sb="2" eb="4">
      <t>カサン</t>
    </rPh>
    <phoneticPr fontId="2"/>
  </si>
  <si>
    <t>①環境負荷計画等の作成</t>
  </si>
  <si>
    <t>①環境負荷計画等の作成</t>
    <phoneticPr fontId="2"/>
  </si>
  <si>
    <t>②有機農業の取組</t>
    <phoneticPr fontId="2"/>
  </si>
  <si>
    <t>③スマ農生産方式変革</t>
    <phoneticPr fontId="2"/>
  </si>
  <si>
    <t>④地域計画</t>
    <phoneticPr fontId="2"/>
  </si>
  <si>
    <t>②複数年契約</t>
    <phoneticPr fontId="2"/>
  </si>
  <si>
    <t>④フレコン出荷</t>
    <phoneticPr fontId="2"/>
  </si>
  <si>
    <t>③新品種又は新技術の導入実証</t>
    <rPh sb="1" eb="2">
      <t>シン</t>
    </rPh>
    <rPh sb="2" eb="4">
      <t>ヒンシュ</t>
    </rPh>
    <rPh sb="4" eb="5">
      <t>マタ</t>
    </rPh>
    <rPh sb="6" eb="7">
      <t>シン</t>
    </rPh>
    <rPh sb="7" eb="9">
      <t>ギジュツ</t>
    </rPh>
    <rPh sb="10" eb="12">
      <t>ドウニュウ</t>
    </rPh>
    <rPh sb="12" eb="14">
      <t>ジッショウ</t>
    </rPh>
    <phoneticPr fontId="2"/>
  </si>
  <si>
    <t>①実需者との情報交換会</t>
    <rPh sb="1" eb="4">
      <t>ジツジュシャ</t>
    </rPh>
    <rPh sb="6" eb="8">
      <t>ジョウホウ</t>
    </rPh>
    <rPh sb="8" eb="11">
      <t>コウカンカイ</t>
    </rPh>
    <phoneticPr fontId="2"/>
  </si>
  <si>
    <t>①実需者との情報交換会</t>
    <rPh sb="1" eb="4">
      <t>ジツジュシャ</t>
    </rPh>
    <rPh sb="6" eb="11">
      <t>ジョウホウコウカンカイ</t>
    </rPh>
    <phoneticPr fontId="2"/>
  </si>
  <si>
    <t>②赤かび病防除</t>
    <rPh sb="1" eb="2">
      <t>アカ</t>
    </rPh>
    <rPh sb="4" eb="5">
      <t>ビョウ</t>
    </rPh>
    <rPh sb="5" eb="7">
      <t>ボウジョ</t>
    </rPh>
    <phoneticPr fontId="2"/>
  </si>
  <si>
    <t>④小麦作付拡大</t>
    <phoneticPr fontId="2"/>
  </si>
  <si>
    <t>7-1 需要に応じた品種導入</t>
    <rPh sb="12" eb="14">
      <t>ドウニュウ</t>
    </rPh>
    <phoneticPr fontId="2"/>
  </si>
  <si>
    <t>6 高品質な小麦生産</t>
    <rPh sb="2" eb="5">
      <t>コウヒンシツ</t>
    </rPh>
    <rPh sb="6" eb="10">
      <t>コムギセイサン</t>
    </rPh>
    <phoneticPr fontId="2"/>
  </si>
  <si>
    <t>6 高品質な小麦生産</t>
    <rPh sb="2" eb="5">
      <t>コウヒンシツ</t>
    </rPh>
    <rPh sb="6" eb="8">
      <t>コムギ</t>
    </rPh>
    <rPh sb="8" eb="10">
      <t>セイサン</t>
    </rPh>
    <phoneticPr fontId="2"/>
  </si>
  <si>
    <t>B-1　加算</t>
    <phoneticPr fontId="2"/>
  </si>
  <si>
    <t>B-2 加算</t>
    <rPh sb="4" eb="6">
      <t>カサン</t>
    </rPh>
    <phoneticPr fontId="2"/>
  </si>
  <si>
    <t>ポイント④</t>
    <phoneticPr fontId="2"/>
  </si>
  <si>
    <t>ポイント⑤
（①＋②＋③＋④）</t>
    <phoneticPr fontId="2"/>
  </si>
  <si>
    <t>ポイント⑧</t>
    <phoneticPr fontId="2"/>
  </si>
  <si>
    <t>B-2　加算</t>
    <rPh sb="4" eb="6">
      <t>カサン</t>
    </rPh>
    <phoneticPr fontId="2"/>
  </si>
  <si>
    <t>ポイント</t>
    <phoneticPr fontId="2"/>
  </si>
  <si>
    <t>7-2 大豆極多収品種の導入</t>
    <rPh sb="4" eb="6">
      <t>ダイズ</t>
    </rPh>
    <rPh sb="6" eb="9">
      <t>ゴクタシュウ</t>
    </rPh>
    <rPh sb="9" eb="11">
      <t>ヒンシュ</t>
    </rPh>
    <rPh sb="12" eb="14">
      <t>ドウニュウ</t>
    </rPh>
    <phoneticPr fontId="2"/>
  </si>
  <si>
    <t>B-１　加算</t>
    <phoneticPr fontId="2"/>
  </si>
  <si>
    <t>⑦大豆極多収品種の種子の単収の増加</t>
  </si>
  <si>
    <t>⑥他の都道府県へ供給する種子の作付割合の増加</t>
  </si>
  <si>
    <t>令和６年度補正　麦・大豆生産技術向上事業要望報告表</t>
    <rPh sb="0" eb="2">
      <t>レイワ</t>
    </rPh>
    <rPh sb="3" eb="5">
      <t>ネンド</t>
    </rPh>
    <rPh sb="5" eb="7">
      <t>ホセイ</t>
    </rPh>
    <rPh sb="12" eb="18">
      <t>セイサンギジュツコウジョウ</t>
    </rPh>
    <rPh sb="20" eb="22">
      <t>ヨウボウ</t>
    </rPh>
    <rPh sb="22" eb="24">
      <t>ホウコク</t>
    </rPh>
    <rPh sb="24" eb="25">
      <t>ヒョウ</t>
    </rPh>
    <phoneticPr fontId="2"/>
  </si>
  <si>
    <t>種子：大豆（極多収）</t>
    <rPh sb="0" eb="2">
      <t>シュシ</t>
    </rPh>
    <rPh sb="3" eb="5">
      <t>ダイズ</t>
    </rPh>
    <rPh sb="6" eb="9">
      <t>ゴクタシュウ</t>
    </rPh>
    <phoneticPr fontId="2"/>
  </si>
  <si>
    <t>5 土壌診断に基づく土づくり</t>
  </si>
  <si>
    <t>④地域計画</t>
  </si>
  <si>
    <t>単収向上に向けた栽培技術講習会の開催する。</t>
    <rPh sb="0" eb="2">
      <t>タンシュウ</t>
    </rPh>
    <rPh sb="2" eb="4">
      <t>コウジョウ</t>
    </rPh>
    <rPh sb="5" eb="6">
      <t>ム</t>
    </rPh>
    <rPh sb="8" eb="10">
      <t>サイバイ</t>
    </rPh>
    <rPh sb="10" eb="12">
      <t>ギジュツ</t>
    </rPh>
    <rPh sb="12" eb="15">
      <t>コウシュウカイ</t>
    </rPh>
    <rPh sb="16" eb="18">
      <t>カイサイ</t>
    </rPh>
    <phoneticPr fontId="2"/>
  </si>
  <si>
    <t>D市</t>
    <rPh sb="1" eb="2">
      <t>シ</t>
    </rPh>
    <phoneticPr fontId="2"/>
  </si>
  <si>
    <t>E集落営農組合</t>
    <rPh sb="1" eb="3">
      <t>シュウラク</t>
    </rPh>
    <rPh sb="3" eb="5">
      <t>エイノウ</t>
    </rPh>
    <rPh sb="5" eb="7">
      <t>クミアイ</t>
    </rPh>
    <phoneticPr fontId="2"/>
  </si>
  <si>
    <t>2 排水対策（心土破砕）</t>
  </si>
  <si>
    <t>9 化学肥料の低減</t>
  </si>
  <si>
    <t>11 スマート農業技術の活用</t>
  </si>
  <si>
    <t>13 複数年契約の導入</t>
    <rPh sb="9" eb="11">
      <t>ドウニュウ</t>
    </rPh>
    <phoneticPr fontId="2"/>
  </si>
  <si>
    <t>コンバインハーベスター</t>
    <phoneticPr fontId="2"/>
  </si>
  <si>
    <t>⑤需要に応じた品種転換</t>
  </si>
  <si>
    <t>G株式会社</t>
    <rPh sb="1" eb="5">
      <t>カブシキガイシャ</t>
    </rPh>
    <phoneticPr fontId="2"/>
  </si>
  <si>
    <t>④小麦作付拡大</t>
  </si>
  <si>
    <t>③新品種又は新技術の導入実証</t>
    <phoneticPr fontId="2"/>
  </si>
  <si>
    <t>④フレコン出荷</t>
  </si>
  <si>
    <t>①実需者との情報交換会</t>
  </si>
  <si>
    <t>①実需者との情報交換会</t>
    <phoneticPr fontId="2"/>
  </si>
  <si>
    <t>②赤かび病防除</t>
  </si>
  <si>
    <t>②赤かび病防除</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</si>
</sst>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Red]\-#,##0.0"/>
    <numFmt numFmtId="177" formatCode="0.0"/>
  </numFmts>
  <fonts count="19">
    <font>
      <sz val="11"/>
      <color theme="1"/>
      <name val="ＭＳ Ｐゴシック"/>
      <family val="3"/>
      <charset val="128"/>
      <scheme val="minor"/>
    </font>
    <font>
      <sz val="11"/>
      <name val="ＭＳ Ｐゴシック"/>
      <family val="3"/>
      <charset val="128"/>
      <scheme val="minor"/>
    </font>
    <font>
      <sz val="6"/>
      <name val="ＭＳ Ｐゴシック"/>
      <family val="3"/>
      <charset val="128"/>
      <scheme val="minor"/>
    </font>
    <font>
      <sz val="11"/>
      <name val="ＭＳ 明朝"/>
      <family val="1"/>
      <charset val="128"/>
    </font>
    <font>
      <sz val="12"/>
      <name val="ＭＳ Ｐゴシック"/>
      <family val="3"/>
      <charset val="128"/>
      <scheme val="minor"/>
    </font>
    <font>
      <sz val="11"/>
      <name val="ＭＳ Ｐゴシック"/>
      <family val="3"/>
      <charset val="128"/>
    </font>
    <font>
      <sz val="6"/>
      <name val="ＭＳ Ｐゴシック"/>
      <family val="3"/>
      <charset val="128"/>
    </font>
    <font>
      <u/>
      <sz val="11"/>
      <name val="ＭＳ Ｐゴシック"/>
      <family val="3"/>
      <charset val="128"/>
      <scheme val="minor"/>
    </font>
    <font>
      <sz val="18"/>
      <name val="ＭＳ Ｐゴシック"/>
      <family val="3"/>
      <charset val="128"/>
      <scheme val="minor"/>
    </font>
    <font>
      <sz val="11"/>
      <color theme="1"/>
      <name val="ＭＳ Ｐゴシック"/>
      <family val="3"/>
      <charset val="128"/>
      <scheme val="minor"/>
    </font>
    <font>
      <sz val="12"/>
      <color rgb="FFFF0000"/>
      <name val="ＭＳ Ｐゴシック"/>
      <family val="3"/>
      <charset val="128"/>
      <scheme val="minor"/>
    </font>
    <font>
      <sz val="10.5"/>
      <name val="ＭＳ Ｐゴシック"/>
      <family val="3"/>
      <charset val="128"/>
      <scheme val="minor"/>
    </font>
    <font>
      <sz val="10"/>
      <color rgb="FFFF0000"/>
      <name val="ＭＳ Ｐゴシック"/>
      <family val="3"/>
      <charset val="128"/>
      <scheme val="minor"/>
    </font>
    <font>
      <sz val="14"/>
      <name val="ＭＳ Ｐゴシック"/>
      <family val="3"/>
      <charset val="128"/>
      <scheme val="minor"/>
    </font>
    <font>
      <sz val="10"/>
      <name val="ＭＳ Ｐゴシック"/>
      <family val="3"/>
      <charset val="128"/>
      <scheme val="minor"/>
    </font>
    <font>
      <b/>
      <u/>
      <sz val="14"/>
      <name val="ＭＳ Ｐゴシック"/>
      <family val="3"/>
      <charset val="128"/>
      <scheme val="minor"/>
    </font>
    <font>
      <sz val="16"/>
      <name val="ＭＳ Ｐゴシック"/>
      <family val="3"/>
      <charset val="128"/>
      <scheme val="minor"/>
    </font>
    <font>
      <sz val="12"/>
      <color theme="1"/>
      <name val="ＭＳ Ｐゴシック"/>
      <family val="3"/>
      <charset val="128"/>
      <scheme val="minor"/>
    </font>
    <font>
      <b/>
      <sz val="12"/>
      <color indexed="81"/>
      <name val="MS P ゴシック"/>
      <family val="3"/>
      <charset val="128"/>
    </font>
  </fonts>
  <fills count="5">
    <fill>
      <patternFill patternType="none"/>
    </fill>
    <fill>
      <patternFill patternType="gray125"/>
    </fill>
    <fill>
      <patternFill patternType="solid">
        <fgColor rgb="FFFFFF00"/>
        <bgColor indexed="64"/>
      </patternFill>
    </fill>
    <fill>
      <patternFill patternType="solid">
        <fgColor theme="0" tint="-0.249977111117893"/>
        <bgColor indexed="64"/>
      </patternFill>
    </fill>
    <fill>
      <patternFill patternType="solid">
        <fgColor theme="0" tint="-0.14999847407452621"/>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top/>
      <bottom/>
      <diagonal/>
    </border>
    <border>
      <left style="thin">
        <color indexed="64"/>
      </left>
      <right/>
      <top style="thin">
        <color indexed="64"/>
      </top>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top style="double">
        <color indexed="64"/>
      </top>
      <bottom style="thin">
        <color indexed="64"/>
      </bottom>
      <diagonal/>
    </border>
    <border>
      <left/>
      <right/>
      <top style="thin">
        <color indexed="64"/>
      </top>
      <bottom/>
      <diagonal/>
    </border>
    <border>
      <left/>
      <right/>
      <top/>
      <bottom style="thin">
        <color indexed="64"/>
      </bottom>
      <diagonal/>
    </border>
    <border diagonalUp="1">
      <left style="thin">
        <color indexed="64"/>
      </left>
      <right style="thin">
        <color indexed="64"/>
      </right>
      <top style="double">
        <color indexed="64"/>
      </top>
      <bottom style="thin">
        <color indexed="64"/>
      </bottom>
      <diagonal style="thin">
        <color indexed="64"/>
      </diagonal>
    </border>
    <border diagonalUp="1">
      <left style="thin">
        <color indexed="64"/>
      </left>
      <right/>
      <top style="double">
        <color indexed="64"/>
      </top>
      <bottom style="thin">
        <color indexed="64"/>
      </bottom>
      <diagonal style="thin">
        <color indexed="64"/>
      </diagonal>
    </border>
    <border>
      <left style="thin">
        <color indexed="64"/>
      </left>
      <right style="thin">
        <color indexed="64"/>
      </right>
      <top/>
      <bottom style="double">
        <color indexed="64"/>
      </bottom>
      <diagonal/>
    </border>
  </borders>
  <cellStyleXfs count="4">
    <xf numFmtId="0" fontId="0" fillId="0" borderId="0">
      <alignment vertical="center"/>
    </xf>
    <xf numFmtId="0" fontId="3" fillId="0" borderId="0">
      <alignment vertical="center"/>
    </xf>
    <xf numFmtId="0" fontId="5" fillId="0" borderId="0">
      <alignment vertical="center"/>
    </xf>
    <xf numFmtId="38" fontId="9" fillId="0" borderId="0" applyFont="0" applyFill="0" applyBorder="0" applyAlignment="0" applyProtection="0">
      <alignment vertical="center"/>
    </xf>
  </cellStyleXfs>
  <cellXfs count="154">
    <xf numFmtId="0" fontId="0" fillId="0" borderId="0" xfId="0">
      <alignment vertical="center"/>
    </xf>
    <xf numFmtId="0" fontId="1" fillId="0" borderId="0" xfId="0" applyFont="1">
      <alignment vertical="center"/>
    </xf>
    <xf numFmtId="0" fontId="1" fillId="0" borderId="0" xfId="1" applyFont="1">
      <alignment vertical="center"/>
    </xf>
    <xf numFmtId="0" fontId="4" fillId="0" borderId="0" xfId="0" applyFont="1">
      <alignment vertical="center"/>
    </xf>
    <xf numFmtId="0" fontId="4" fillId="0" borderId="1" xfId="0" applyFont="1" applyBorder="1" applyAlignment="1">
      <alignment vertical="center" wrapText="1"/>
    </xf>
    <xf numFmtId="0" fontId="4" fillId="0" borderId="2" xfId="1" applyFont="1" applyBorder="1" applyAlignment="1">
      <alignment vertical="top" wrapText="1"/>
    </xf>
    <xf numFmtId="0" fontId="4" fillId="0" borderId="1" xfId="1" applyFont="1" applyBorder="1" applyAlignment="1">
      <alignment vertical="top" wrapText="1"/>
    </xf>
    <xf numFmtId="0" fontId="7" fillId="0" borderId="0" xfId="0" applyFont="1">
      <alignment vertical="center"/>
    </xf>
    <xf numFmtId="0" fontId="7" fillId="0" borderId="0" xfId="1" applyFont="1">
      <alignment vertical="center"/>
    </xf>
    <xf numFmtId="0" fontId="4" fillId="0" borderId="5" xfId="1" applyFont="1" applyBorder="1" applyAlignment="1">
      <alignment vertical="top" wrapText="1"/>
    </xf>
    <xf numFmtId="0" fontId="4" fillId="0" borderId="13" xfId="1" applyFont="1" applyBorder="1" applyAlignment="1">
      <alignment vertical="top" wrapText="1"/>
    </xf>
    <xf numFmtId="0" fontId="4" fillId="0" borderId="5" xfId="0" applyFont="1" applyBorder="1" applyAlignment="1">
      <alignment vertical="center" wrapText="1"/>
    </xf>
    <xf numFmtId="0" fontId="4" fillId="0" borderId="15" xfId="1" applyFont="1" applyBorder="1" applyAlignment="1">
      <alignment vertical="top" wrapText="1"/>
    </xf>
    <xf numFmtId="0" fontId="4" fillId="0" borderId="14" xfId="0" applyFont="1" applyBorder="1" applyAlignment="1">
      <alignment vertical="center" wrapText="1"/>
    </xf>
    <xf numFmtId="0" fontId="8" fillId="0" borderId="0" xfId="0" applyFont="1">
      <alignment vertical="center"/>
    </xf>
    <xf numFmtId="0" fontId="4" fillId="0" borderId="5" xfId="1" applyFont="1" applyBorder="1" applyAlignment="1">
      <alignment horizontal="center" vertical="center" shrinkToFit="1"/>
    </xf>
    <xf numFmtId="0" fontId="10" fillId="0" borderId="1" xfId="1" applyFont="1" applyBorder="1" applyAlignment="1">
      <alignment horizontal="center" vertical="center" wrapText="1"/>
    </xf>
    <xf numFmtId="0" fontId="10" fillId="0" borderId="1" xfId="1" applyFont="1" applyBorder="1" applyAlignment="1">
      <alignment vertical="top" wrapText="1"/>
    </xf>
    <xf numFmtId="0" fontId="10" fillId="0" borderId="2" xfId="1" applyFont="1" applyBorder="1" applyAlignment="1">
      <alignment vertical="top" wrapText="1"/>
    </xf>
    <xf numFmtId="0" fontId="10" fillId="0" borderId="1" xfId="1" applyFont="1" applyBorder="1" applyAlignment="1">
      <alignment horizontal="left" vertical="center" wrapText="1"/>
    </xf>
    <xf numFmtId="0" fontId="10" fillId="0" borderId="0" xfId="0" applyFont="1">
      <alignment vertical="center"/>
    </xf>
    <xf numFmtId="0" fontId="12" fillId="0" borderId="0" xfId="0" applyFont="1">
      <alignment vertical="center"/>
    </xf>
    <xf numFmtId="0" fontId="10" fillId="0" borderId="1" xfId="1" applyFont="1" applyBorder="1" applyAlignment="1">
      <alignment vertical="center" wrapText="1"/>
    </xf>
    <xf numFmtId="38" fontId="10" fillId="0" borderId="2" xfId="3" applyFont="1" applyBorder="1" applyAlignment="1">
      <alignment vertical="center" wrapText="1"/>
    </xf>
    <xf numFmtId="0" fontId="10" fillId="0" borderId="2" xfId="1" applyFont="1" applyBorder="1" applyAlignment="1">
      <alignment vertical="center" wrapText="1"/>
    </xf>
    <xf numFmtId="0" fontId="10" fillId="0" borderId="1" xfId="0" applyFont="1" applyBorder="1" applyAlignment="1">
      <alignment vertical="center" wrapText="1"/>
    </xf>
    <xf numFmtId="0" fontId="13" fillId="0" borderId="0" xfId="0" applyFont="1">
      <alignment vertical="center"/>
    </xf>
    <xf numFmtId="0" fontId="4" fillId="0" borderId="21" xfId="1" applyFont="1" applyBorder="1" applyAlignment="1">
      <alignment vertical="top" wrapText="1"/>
    </xf>
    <xf numFmtId="0" fontId="4" fillId="0" borderId="20" xfId="1" applyFont="1" applyBorder="1" applyAlignment="1">
      <alignment horizontal="center" vertical="center" wrapText="1"/>
    </xf>
    <xf numFmtId="0" fontId="0" fillId="0" borderId="1" xfId="0" applyBorder="1">
      <alignment vertical="center"/>
    </xf>
    <xf numFmtId="0" fontId="0" fillId="2" borderId="1" xfId="0" applyFill="1" applyBorder="1">
      <alignment vertical="center"/>
    </xf>
    <xf numFmtId="38" fontId="0" fillId="0" borderId="1" xfId="3" applyFont="1" applyBorder="1">
      <alignment vertical="center"/>
    </xf>
    <xf numFmtId="0" fontId="4" fillId="0" borderId="16" xfId="1" applyFont="1" applyBorder="1" applyAlignment="1">
      <alignment horizontal="center" vertical="center" wrapText="1"/>
    </xf>
    <xf numFmtId="0" fontId="1" fillId="0" borderId="0" xfId="0" applyFont="1" applyAlignment="1">
      <alignment horizontal="center" vertical="center"/>
    </xf>
    <xf numFmtId="0" fontId="4" fillId="3" borderId="0" xfId="0" applyFont="1" applyFill="1" applyAlignment="1">
      <alignment horizontal="center" vertical="center"/>
    </xf>
    <xf numFmtId="0" fontId="10" fillId="3" borderId="0" xfId="0" applyFont="1" applyFill="1" applyAlignment="1">
      <alignment horizontal="center" vertical="center"/>
    </xf>
    <xf numFmtId="0" fontId="4" fillId="0" borderId="0" xfId="0" applyFont="1" applyAlignment="1">
      <alignment horizontal="center" vertical="center"/>
    </xf>
    <xf numFmtId="38" fontId="4" fillId="4" borderId="14" xfId="3" applyFont="1" applyFill="1" applyBorder="1" applyAlignment="1">
      <alignment horizontal="right" vertical="center" wrapText="1"/>
    </xf>
    <xf numFmtId="38" fontId="4" fillId="4" borderId="20" xfId="3" applyFont="1" applyFill="1" applyBorder="1" applyAlignment="1">
      <alignment horizontal="right" vertical="center" wrapText="1"/>
    </xf>
    <xf numFmtId="0" fontId="14" fillId="0" borderId="0" xfId="0" applyFont="1">
      <alignment vertical="center"/>
    </xf>
    <xf numFmtId="0" fontId="1" fillId="4" borderId="1" xfId="0" applyFont="1" applyFill="1" applyBorder="1">
      <alignment vertical="center"/>
    </xf>
    <xf numFmtId="0" fontId="15" fillId="0" borderId="0" xfId="0" applyFont="1" applyAlignment="1"/>
    <xf numFmtId="0" fontId="1" fillId="0" borderId="1" xfId="0" applyFont="1" applyBorder="1">
      <alignment vertical="center"/>
    </xf>
    <xf numFmtId="0" fontId="11" fillId="4" borderId="20" xfId="1" applyFont="1" applyFill="1" applyBorder="1" applyAlignment="1">
      <alignment horizontal="center" vertical="top" wrapText="1"/>
    </xf>
    <xf numFmtId="38" fontId="11" fillId="4" borderId="20" xfId="3" applyFont="1" applyFill="1" applyBorder="1" applyAlignment="1">
      <alignment horizontal="center" vertical="top" wrapText="1"/>
    </xf>
    <xf numFmtId="176" fontId="4" fillId="4" borderId="14" xfId="3" applyNumberFormat="1" applyFont="1" applyFill="1" applyBorder="1" applyAlignment="1">
      <alignment horizontal="right" vertical="center" wrapText="1"/>
    </xf>
    <xf numFmtId="0" fontId="16" fillId="0" borderId="0" xfId="0" applyFont="1">
      <alignment vertical="center"/>
    </xf>
    <xf numFmtId="0" fontId="4" fillId="4" borderId="20" xfId="1" applyFont="1" applyFill="1" applyBorder="1" applyAlignment="1">
      <alignment horizontal="left" vertical="center" wrapText="1"/>
    </xf>
    <xf numFmtId="0" fontId="4" fillId="0" borderId="5" xfId="1" applyFont="1" applyBorder="1" applyAlignment="1">
      <alignment horizontal="center" vertical="center" wrapText="1" shrinkToFit="1"/>
    </xf>
    <xf numFmtId="0" fontId="11" fillId="0" borderId="5" xfId="1" applyFont="1" applyBorder="1" applyAlignment="1">
      <alignment horizontal="center" vertical="center" wrapText="1" shrinkToFit="1"/>
    </xf>
    <xf numFmtId="0" fontId="4" fillId="0" borderId="5" xfId="1" applyFont="1" applyBorder="1" applyAlignment="1">
      <alignment horizontal="center" vertical="center" wrapText="1"/>
    </xf>
    <xf numFmtId="38" fontId="4" fillId="0" borderId="5" xfId="3" applyFont="1" applyFill="1" applyBorder="1" applyAlignment="1">
      <alignment horizontal="center" vertical="center" wrapText="1" shrinkToFit="1"/>
    </xf>
    <xf numFmtId="0" fontId="4" fillId="0" borderId="2" xfId="1" applyFont="1" applyBorder="1" applyAlignment="1">
      <alignment horizontal="right" vertical="center" wrapText="1"/>
    </xf>
    <xf numFmtId="38" fontId="4" fillId="0" borderId="15" xfId="1" applyNumberFormat="1" applyFont="1" applyBorder="1" applyAlignment="1">
      <alignment vertical="center" wrapText="1"/>
    </xf>
    <xf numFmtId="0" fontId="10" fillId="0" borderId="2" xfId="1" applyFont="1" applyBorder="1" applyAlignment="1">
      <alignment horizontal="right" vertical="center" wrapText="1"/>
    </xf>
    <xf numFmtId="0" fontId="4" fillId="0" borderId="14" xfId="1" applyFont="1" applyBorder="1" applyAlignment="1">
      <alignment horizontal="center" vertical="center" wrapText="1"/>
    </xf>
    <xf numFmtId="38" fontId="1" fillId="0" borderId="1" xfId="3" applyFont="1" applyBorder="1">
      <alignment vertical="center"/>
    </xf>
    <xf numFmtId="0" fontId="0" fillId="0" borderId="3" xfId="0" applyBorder="1">
      <alignment vertical="center"/>
    </xf>
    <xf numFmtId="0" fontId="17" fillId="0" borderId="1" xfId="1" applyFont="1" applyBorder="1" applyAlignment="1">
      <alignment horizontal="center" vertical="center" wrapText="1"/>
    </xf>
    <xf numFmtId="38" fontId="0" fillId="3" borderId="1" xfId="3" applyFont="1" applyFill="1" applyBorder="1">
      <alignment vertical="center"/>
    </xf>
    <xf numFmtId="0" fontId="0" fillId="3" borderId="1" xfId="0" applyFill="1" applyBorder="1">
      <alignment vertical="center"/>
    </xf>
    <xf numFmtId="0" fontId="0" fillId="2" borderId="0" xfId="0" applyFill="1">
      <alignment vertical="center"/>
    </xf>
    <xf numFmtId="0" fontId="0" fillId="4" borderId="0" xfId="0" applyFill="1">
      <alignment vertical="center"/>
    </xf>
    <xf numFmtId="0" fontId="4" fillId="4" borderId="20" xfId="1" applyFont="1" applyFill="1" applyBorder="1" applyAlignment="1">
      <alignment horizontal="right" vertical="center" wrapText="1"/>
    </xf>
    <xf numFmtId="0" fontId="4" fillId="0" borderId="5" xfId="1" applyFont="1" applyBorder="1" applyAlignment="1">
      <alignment horizontal="center" vertical="center" wrapText="1"/>
    </xf>
    <xf numFmtId="0" fontId="4" fillId="0" borderId="5" xfId="1" applyFont="1" applyBorder="1" applyAlignment="1">
      <alignment horizontal="center" vertical="center" wrapText="1"/>
    </xf>
    <xf numFmtId="0" fontId="4" fillId="0" borderId="8" xfId="1" applyFont="1" applyBorder="1" applyAlignment="1">
      <alignment horizontal="center" vertical="center" wrapText="1"/>
    </xf>
    <xf numFmtId="0" fontId="17" fillId="0" borderId="1" xfId="1" applyFont="1" applyBorder="1" applyAlignment="1">
      <alignment horizontal="left" vertical="center" wrapText="1"/>
    </xf>
    <xf numFmtId="0" fontId="17" fillId="0" borderId="2" xfId="1" applyFont="1" applyBorder="1" applyAlignment="1">
      <alignment horizontal="right" vertical="center" wrapText="1"/>
    </xf>
    <xf numFmtId="0" fontId="10" fillId="0" borderId="5" xfId="1" applyFont="1" applyBorder="1" applyAlignment="1">
      <alignment horizontal="left" vertical="center" wrapText="1"/>
    </xf>
    <xf numFmtId="0" fontId="10" fillId="0" borderId="4" xfId="1" applyFont="1" applyBorder="1" applyAlignment="1">
      <alignment horizontal="left" vertical="center" wrapText="1"/>
    </xf>
    <xf numFmtId="0" fontId="10" fillId="0" borderId="5" xfId="1" applyFont="1" applyBorder="1" applyAlignment="1">
      <alignment horizontal="right" vertical="center" wrapText="1"/>
    </xf>
    <xf numFmtId="0" fontId="10" fillId="0" borderId="4" xfId="1" applyFont="1" applyBorder="1" applyAlignment="1">
      <alignment horizontal="right" vertical="center" wrapText="1"/>
    </xf>
    <xf numFmtId="0" fontId="4" fillId="0" borderId="5" xfId="1" applyFont="1" applyBorder="1" applyAlignment="1">
      <alignment horizontal="left" vertical="center" wrapText="1"/>
    </xf>
    <xf numFmtId="0" fontId="4" fillId="0" borderId="4" xfId="1" applyFont="1" applyBorder="1" applyAlignment="1">
      <alignment horizontal="left" vertical="center" wrapText="1"/>
    </xf>
    <xf numFmtId="0" fontId="4" fillId="0" borderId="5" xfId="1" applyFont="1" applyBorder="1" applyAlignment="1">
      <alignment horizontal="right" vertical="center" wrapText="1"/>
    </xf>
    <xf numFmtId="0" fontId="4" fillId="0" borderId="4" xfId="1" applyFont="1" applyBorder="1" applyAlignment="1">
      <alignment horizontal="right" vertical="center" wrapText="1"/>
    </xf>
    <xf numFmtId="0" fontId="10" fillId="4" borderId="5" xfId="1" applyFont="1" applyFill="1" applyBorder="1" applyAlignment="1">
      <alignment horizontal="right" vertical="center" wrapText="1"/>
    </xf>
    <xf numFmtId="0" fontId="10" fillId="4" borderId="4" xfId="1" applyFont="1" applyFill="1" applyBorder="1" applyAlignment="1">
      <alignment horizontal="right" vertical="center" wrapText="1"/>
    </xf>
    <xf numFmtId="0" fontId="10" fillId="0" borderId="22" xfId="1" applyFont="1" applyBorder="1" applyAlignment="1">
      <alignment horizontal="left" vertical="center" wrapText="1"/>
    </xf>
    <xf numFmtId="0" fontId="10" fillId="0" borderId="22" xfId="1" applyFont="1" applyBorder="1" applyAlignment="1">
      <alignment horizontal="right" vertical="center" wrapText="1"/>
    </xf>
    <xf numFmtId="0" fontId="10" fillId="0" borderId="5" xfId="1" applyFont="1" applyBorder="1" applyAlignment="1">
      <alignment horizontal="center" vertical="center" wrapText="1"/>
    </xf>
    <xf numFmtId="0" fontId="10" fillId="0" borderId="4" xfId="1" applyFont="1" applyBorder="1" applyAlignment="1">
      <alignment horizontal="center" vertical="center" wrapText="1"/>
    </xf>
    <xf numFmtId="38" fontId="4" fillId="0" borderId="5" xfId="3" applyFont="1" applyBorder="1" applyAlignment="1">
      <alignment horizontal="right" vertical="center" wrapText="1"/>
    </xf>
    <xf numFmtId="38" fontId="4" fillId="0" borderId="4" xfId="3" applyFont="1" applyBorder="1" applyAlignment="1">
      <alignment horizontal="right" vertical="center" wrapText="1"/>
    </xf>
    <xf numFmtId="0" fontId="4" fillId="0" borderId="0" xfId="0" applyFont="1" applyAlignment="1">
      <alignment horizontal="center" vertical="center" wrapText="1"/>
    </xf>
    <xf numFmtId="0" fontId="4" fillId="0" borderId="5" xfId="1" applyFont="1" applyBorder="1" applyAlignment="1">
      <alignment horizontal="center" vertical="center" wrapText="1"/>
    </xf>
    <xf numFmtId="0" fontId="4" fillId="0" borderId="4" xfId="1" applyFont="1" applyBorder="1" applyAlignment="1">
      <alignment horizontal="center" vertical="center" wrapText="1"/>
    </xf>
    <xf numFmtId="177" fontId="17" fillId="4" borderId="5" xfId="1" applyNumberFormat="1" applyFont="1" applyFill="1" applyBorder="1" applyAlignment="1">
      <alignment horizontal="center" vertical="center" wrapText="1"/>
    </xf>
    <xf numFmtId="177" fontId="17" fillId="4" borderId="4" xfId="1" applyNumberFormat="1" applyFont="1" applyFill="1" applyBorder="1" applyAlignment="1">
      <alignment horizontal="center" vertical="center" wrapText="1"/>
    </xf>
    <xf numFmtId="0" fontId="4" fillId="0" borderId="5" xfId="0" applyFont="1" applyBorder="1" applyAlignment="1">
      <alignment horizontal="center" vertical="center" wrapText="1"/>
    </xf>
    <xf numFmtId="0" fontId="4" fillId="0" borderId="4" xfId="0" applyFont="1" applyBorder="1" applyAlignment="1">
      <alignment horizontal="center" vertical="center" wrapText="1"/>
    </xf>
    <xf numFmtId="0" fontId="17" fillId="4" borderId="5" xfId="1" applyFont="1" applyFill="1" applyBorder="1" applyAlignment="1">
      <alignment horizontal="right" vertical="center" wrapText="1"/>
    </xf>
    <xf numFmtId="0" fontId="17" fillId="4" borderId="4" xfId="1" applyFont="1" applyFill="1" applyBorder="1" applyAlignment="1">
      <alignment horizontal="right" vertical="center" wrapText="1"/>
    </xf>
    <xf numFmtId="38" fontId="4" fillId="4" borderId="5" xfId="3" applyFont="1" applyFill="1" applyBorder="1" applyAlignment="1">
      <alignment horizontal="right" vertical="center" wrapText="1"/>
    </xf>
    <xf numFmtId="38" fontId="4" fillId="4" borderId="4" xfId="3" applyFont="1" applyFill="1" applyBorder="1" applyAlignment="1">
      <alignment horizontal="right" vertical="center" wrapText="1"/>
    </xf>
    <xf numFmtId="176" fontId="4" fillId="0" borderId="5" xfId="3" applyNumberFormat="1" applyFont="1" applyBorder="1" applyAlignment="1">
      <alignment horizontal="right" vertical="center" wrapText="1"/>
    </xf>
    <xf numFmtId="176" fontId="4" fillId="0" borderId="4" xfId="3" applyNumberFormat="1" applyFont="1" applyBorder="1" applyAlignment="1">
      <alignment horizontal="right" vertical="center" wrapText="1"/>
    </xf>
    <xf numFmtId="0" fontId="4" fillId="4" borderId="5" xfId="1" applyFont="1" applyFill="1" applyBorder="1" applyAlignment="1">
      <alignment horizontal="right" vertical="center" wrapText="1"/>
    </xf>
    <xf numFmtId="0" fontId="4" fillId="4" borderId="4" xfId="1" applyFont="1" applyFill="1" applyBorder="1" applyAlignment="1">
      <alignment horizontal="right" vertical="center" wrapText="1"/>
    </xf>
    <xf numFmtId="0" fontId="17" fillId="0" borderId="5" xfId="1" applyFont="1" applyBorder="1" applyAlignment="1">
      <alignment horizontal="center" vertical="center" wrapText="1"/>
    </xf>
    <xf numFmtId="0" fontId="17" fillId="0" borderId="4" xfId="1" applyFont="1" applyBorder="1" applyAlignment="1">
      <alignment horizontal="center" vertical="center" wrapText="1"/>
    </xf>
    <xf numFmtId="38" fontId="10" fillId="0" borderId="5" xfId="3" applyFont="1" applyBorder="1" applyAlignment="1">
      <alignment horizontal="right" vertical="center" wrapText="1"/>
    </xf>
    <xf numFmtId="38" fontId="10" fillId="0" borderId="4" xfId="3" applyFont="1" applyBorder="1" applyAlignment="1">
      <alignment horizontal="right" vertical="center" wrapText="1"/>
    </xf>
    <xf numFmtId="176" fontId="10" fillId="0" borderId="5" xfId="3" applyNumberFormat="1" applyFont="1" applyBorder="1" applyAlignment="1">
      <alignment horizontal="right" vertical="center" wrapText="1"/>
    </xf>
    <xf numFmtId="176" fontId="10" fillId="0" borderId="4" xfId="3" applyNumberFormat="1" applyFont="1" applyBorder="1" applyAlignment="1">
      <alignment horizontal="right" vertical="center" wrapText="1"/>
    </xf>
    <xf numFmtId="177" fontId="10" fillId="4" borderId="5" xfId="1" applyNumberFormat="1" applyFont="1" applyFill="1" applyBorder="1" applyAlignment="1">
      <alignment horizontal="center" vertical="center" wrapText="1"/>
    </xf>
    <xf numFmtId="177" fontId="10" fillId="4" borderId="4" xfId="1" applyNumberFormat="1" applyFont="1" applyFill="1" applyBorder="1" applyAlignment="1">
      <alignment horizontal="center" vertical="center" wrapText="1"/>
    </xf>
    <xf numFmtId="38" fontId="10" fillId="4" borderId="5" xfId="3" applyFont="1" applyFill="1" applyBorder="1" applyAlignment="1">
      <alignment horizontal="right" vertical="center" wrapText="1"/>
    </xf>
    <xf numFmtId="38" fontId="10" fillId="4" borderId="4" xfId="3" applyFont="1" applyFill="1" applyBorder="1" applyAlignment="1">
      <alignment horizontal="right" vertical="center" wrapText="1"/>
    </xf>
    <xf numFmtId="0" fontId="10" fillId="0" borderId="5" xfId="0" applyFont="1" applyBorder="1" applyAlignment="1">
      <alignment horizontal="center" vertical="center" wrapText="1"/>
    </xf>
    <xf numFmtId="0" fontId="10" fillId="0" borderId="4" xfId="0" applyFont="1" applyBorder="1" applyAlignment="1">
      <alignment horizontal="center" vertical="center" wrapText="1"/>
    </xf>
    <xf numFmtId="0" fontId="4" fillId="0" borderId="5" xfId="2" applyFont="1" applyBorder="1" applyAlignment="1">
      <alignment horizontal="center" vertical="center" wrapText="1"/>
    </xf>
    <xf numFmtId="0" fontId="4" fillId="0" borderId="3" xfId="2" applyFont="1" applyBorder="1" applyAlignment="1">
      <alignment horizontal="center" vertical="center" wrapText="1"/>
    </xf>
    <xf numFmtId="0" fontId="4" fillId="0" borderId="4" xfId="2" applyFont="1" applyBorder="1" applyAlignment="1">
      <alignment horizontal="center" vertical="center" wrapText="1"/>
    </xf>
    <xf numFmtId="0" fontId="4" fillId="0" borderId="10" xfId="1" applyFont="1" applyBorder="1" applyAlignment="1">
      <alignment horizontal="center" vertical="center"/>
    </xf>
    <xf numFmtId="0" fontId="4" fillId="0" borderId="9" xfId="1" applyFont="1" applyBorder="1" applyAlignment="1">
      <alignment horizontal="center" vertical="center"/>
    </xf>
    <xf numFmtId="0" fontId="4" fillId="0" borderId="10" xfId="1" applyFont="1" applyBorder="1" applyAlignment="1">
      <alignment horizontal="center" vertical="center" shrinkToFit="1"/>
    </xf>
    <xf numFmtId="0" fontId="4" fillId="0" borderId="9" xfId="1" applyFont="1" applyBorder="1" applyAlignment="1">
      <alignment horizontal="center" vertical="center" shrinkToFit="1"/>
    </xf>
    <xf numFmtId="0" fontId="4" fillId="0" borderId="10" xfId="1" applyFont="1" applyBorder="1" applyAlignment="1">
      <alignment horizontal="center" vertical="center" wrapText="1"/>
    </xf>
    <xf numFmtId="0" fontId="4" fillId="0" borderId="9" xfId="1" applyFont="1" applyBorder="1" applyAlignment="1">
      <alignment horizontal="center" vertical="center" wrapText="1"/>
    </xf>
    <xf numFmtId="0" fontId="4" fillId="0" borderId="13" xfId="1" applyFont="1" applyBorder="1" applyAlignment="1">
      <alignment horizontal="center" vertical="center"/>
    </xf>
    <xf numFmtId="0" fontId="4" fillId="0" borderId="18" xfId="1" applyFont="1" applyBorder="1" applyAlignment="1">
      <alignment horizontal="center" vertical="center"/>
    </xf>
    <xf numFmtId="0" fontId="4" fillId="0" borderId="8" xfId="1" applyFont="1" applyBorder="1" applyAlignment="1">
      <alignment horizontal="center" vertical="center"/>
    </xf>
    <xf numFmtId="0" fontId="4" fillId="0" borderId="12" xfId="1" applyFont="1" applyBorder="1" applyAlignment="1">
      <alignment horizontal="center" vertical="center"/>
    </xf>
    <xf numFmtId="0" fontId="4" fillId="0" borderId="0" xfId="1" applyFont="1" applyAlignment="1">
      <alignment horizontal="center" vertical="center"/>
    </xf>
    <xf numFmtId="0" fontId="4" fillId="0" borderId="11" xfId="1" applyFont="1" applyBorder="1" applyAlignment="1">
      <alignment horizontal="center" vertical="center"/>
    </xf>
    <xf numFmtId="0" fontId="4" fillId="0" borderId="7" xfId="1" applyFont="1" applyBorder="1" applyAlignment="1">
      <alignment horizontal="center" vertical="center"/>
    </xf>
    <xf numFmtId="0" fontId="4" fillId="0" borderId="19" xfId="1" applyFont="1" applyBorder="1" applyAlignment="1">
      <alignment horizontal="center" vertical="center"/>
    </xf>
    <xf numFmtId="0" fontId="4" fillId="0" borderId="6" xfId="1" applyFont="1" applyBorder="1" applyAlignment="1">
      <alignment horizontal="center" vertical="center"/>
    </xf>
    <xf numFmtId="0" fontId="4" fillId="0" borderId="2" xfId="1" applyFont="1" applyBorder="1" applyAlignment="1">
      <alignment horizontal="center" vertical="center" wrapText="1"/>
    </xf>
    <xf numFmtId="0" fontId="4" fillId="0" borderId="15" xfId="1" applyFont="1" applyBorder="1" applyAlignment="1">
      <alignment horizontal="center" vertical="center" wrapText="1"/>
    </xf>
    <xf numFmtId="0" fontId="4" fillId="0" borderId="17" xfId="1" applyFont="1" applyBorder="1" applyAlignment="1">
      <alignment horizontal="center" vertical="center" wrapText="1"/>
    </xf>
    <xf numFmtId="0" fontId="4" fillId="0" borderId="16" xfId="1" applyFont="1" applyBorder="1" applyAlignment="1">
      <alignment horizontal="center" vertical="center" wrapText="1"/>
    </xf>
    <xf numFmtId="0" fontId="4" fillId="0" borderId="2" xfId="1" applyFont="1" applyBorder="1" applyAlignment="1">
      <alignment horizontal="center" vertical="center"/>
    </xf>
    <xf numFmtId="0" fontId="4" fillId="0" borderId="13" xfId="1" applyFont="1" applyBorder="1" applyAlignment="1">
      <alignment horizontal="center" vertical="center" shrinkToFit="1"/>
    </xf>
    <xf numFmtId="0" fontId="4" fillId="0" borderId="8" xfId="1" applyFont="1" applyBorder="1" applyAlignment="1">
      <alignment horizontal="center" vertical="center" shrinkToFit="1"/>
    </xf>
    <xf numFmtId="0" fontId="4" fillId="0" borderId="12" xfId="1" applyFont="1" applyBorder="1" applyAlignment="1">
      <alignment horizontal="center" vertical="center" shrinkToFit="1"/>
    </xf>
    <xf numFmtId="0" fontId="4" fillId="0" borderId="11" xfId="1" applyFont="1" applyBorder="1" applyAlignment="1">
      <alignment horizontal="center" vertical="center" shrinkToFit="1"/>
    </xf>
    <xf numFmtId="0" fontId="4" fillId="0" borderId="7" xfId="1" applyFont="1" applyBorder="1" applyAlignment="1">
      <alignment horizontal="center" vertical="center" shrinkToFit="1"/>
    </xf>
    <xf numFmtId="0" fontId="4" fillId="0" borderId="6" xfId="1" applyFont="1" applyBorder="1" applyAlignment="1">
      <alignment horizontal="center" vertical="center" shrinkToFit="1"/>
    </xf>
    <xf numFmtId="0" fontId="4" fillId="0" borderId="1" xfId="1" applyFont="1" applyBorder="1" applyAlignment="1">
      <alignment horizontal="center" vertical="center" wrapText="1"/>
    </xf>
    <xf numFmtId="0" fontId="4" fillId="0" borderId="1" xfId="1" applyFont="1" applyBorder="1" applyAlignment="1">
      <alignment horizontal="center" vertical="center"/>
    </xf>
    <xf numFmtId="0" fontId="4" fillId="0" borderId="3" xfId="1" applyFont="1" applyBorder="1" applyAlignment="1">
      <alignment horizontal="center" vertical="center"/>
    </xf>
    <xf numFmtId="0" fontId="4" fillId="0" borderId="4" xfId="1" applyFont="1" applyBorder="1" applyAlignment="1">
      <alignment horizontal="center" vertical="center"/>
    </xf>
    <xf numFmtId="0" fontId="4" fillId="0" borderId="3" xfId="1" applyFont="1" applyBorder="1" applyAlignment="1">
      <alignment horizontal="center" vertical="center" wrapText="1"/>
    </xf>
    <xf numFmtId="0" fontId="17" fillId="0" borderId="0" xfId="0" applyFont="1" applyAlignment="1">
      <alignment horizontal="center" vertical="center"/>
    </xf>
    <xf numFmtId="0" fontId="10" fillId="0" borderId="0" xfId="0" applyFont="1" applyAlignment="1">
      <alignment horizontal="center" vertical="center"/>
    </xf>
    <xf numFmtId="0" fontId="17" fillId="0" borderId="5" xfId="1" applyFont="1" applyBorder="1" applyAlignment="1">
      <alignment horizontal="left" vertical="center" wrapText="1"/>
    </xf>
    <xf numFmtId="0" fontId="17" fillId="0" borderId="4" xfId="1" applyFont="1" applyBorder="1" applyAlignment="1">
      <alignment horizontal="left" vertical="center" wrapText="1"/>
    </xf>
    <xf numFmtId="0" fontId="17" fillId="0" borderId="5" xfId="1" applyFont="1" applyBorder="1" applyAlignment="1">
      <alignment horizontal="right" vertical="center" wrapText="1"/>
    </xf>
    <xf numFmtId="0" fontId="17" fillId="0" borderId="4" xfId="1" applyFont="1" applyBorder="1" applyAlignment="1">
      <alignment horizontal="right" vertical="center" wrapText="1"/>
    </xf>
    <xf numFmtId="38" fontId="4" fillId="4" borderId="22" xfId="3" applyFont="1" applyFill="1" applyBorder="1" applyAlignment="1">
      <alignment horizontal="right" vertical="center" wrapText="1"/>
    </xf>
    <xf numFmtId="0" fontId="4" fillId="0" borderId="0" xfId="0" applyFont="1" applyAlignment="1">
      <alignment horizontal="center" vertical="center"/>
    </xf>
  </cellXfs>
  <cellStyles count="4">
    <cellStyle name="桁区切り" xfId="3" builtinId="6"/>
    <cellStyle name="標準" xfId="0" builtinId="0"/>
    <cellStyle name="標準 8" xfId="1"/>
    <cellStyle name="標準_~3070399" xfId="2"/>
  </cellStyles>
  <dxfs count="1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7</xdr:col>
      <xdr:colOff>266699</xdr:colOff>
      <xdr:row>34</xdr:row>
      <xdr:rowOff>168276</xdr:rowOff>
    </xdr:from>
    <xdr:to>
      <xdr:col>26</xdr:col>
      <xdr:colOff>371474</xdr:colOff>
      <xdr:row>36</xdr:row>
      <xdr:rowOff>142876</xdr:rowOff>
    </xdr:to>
    <xdr:sp macro="" textlink="">
      <xdr:nvSpPr>
        <xdr:cNvPr id="2" name="テキスト ボックス 1">
          <a:extLst>
            <a:ext uri="{FF2B5EF4-FFF2-40B4-BE49-F238E27FC236}">
              <a16:creationId xmlns:a16="http://schemas.microsoft.com/office/drawing/2014/main" id="{2D66A9C2-416C-45B6-B5DA-469920B05A13}"/>
            </a:ext>
          </a:extLst>
        </xdr:cNvPr>
        <xdr:cNvSpPr txBox="1"/>
      </xdr:nvSpPr>
      <xdr:spPr>
        <a:xfrm>
          <a:off x="3790949" y="15217776"/>
          <a:ext cx="18716625" cy="584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nSpc>
              <a:spcPts val="1800"/>
            </a:lnSpc>
          </a:pPr>
          <a:r>
            <a:rPr kumimoji="1" lang="ja-JP" altLang="en-US" sz="1300" u="none">
              <a:solidFill>
                <a:sysClr val="windowText" lastClr="000000"/>
              </a:solidFill>
              <a:latin typeface="+mn-ea"/>
              <a:ea typeface="+mn-ea"/>
            </a:rPr>
            <a:t>（留意事項）</a:t>
          </a:r>
          <a:endParaRPr kumimoji="1" lang="en-US" altLang="ja-JP" sz="1300" u="none">
            <a:solidFill>
              <a:sysClr val="windowText" lastClr="000000"/>
            </a:solidFill>
            <a:latin typeface="+mn-ea"/>
            <a:ea typeface="+mn-ea"/>
          </a:endParaRPr>
        </a:p>
        <a:p>
          <a:pPr>
            <a:lnSpc>
              <a:spcPts val="1800"/>
            </a:lnSpc>
          </a:pPr>
          <a:r>
            <a:rPr kumimoji="1" lang="ja-JP" altLang="en-US" sz="1300" u="none">
              <a:solidFill>
                <a:sysClr val="windowText" lastClr="000000"/>
              </a:solidFill>
              <a:latin typeface="ＭＳ 明朝" pitchFamily="17" charset="-128"/>
              <a:ea typeface="ＭＳ 明朝" pitchFamily="17" charset="-128"/>
            </a:rPr>
            <a:t>・「２．新たな営農技術等の導入」については、補助対象面積は</a:t>
          </a:r>
          <a:r>
            <a:rPr kumimoji="1" lang="en-US" altLang="ja-JP" sz="1300" u="none">
              <a:solidFill>
                <a:sysClr val="windowText" lastClr="000000"/>
              </a:solidFill>
              <a:latin typeface="ＭＳ 明朝" pitchFamily="17" charset="-128"/>
              <a:ea typeface="ＭＳ 明朝" pitchFamily="17" charset="-128"/>
            </a:rPr>
            <a:t>10a</a:t>
          </a:r>
          <a:r>
            <a:rPr kumimoji="1" lang="ja-JP" altLang="en-US" sz="1300" u="none">
              <a:solidFill>
                <a:sysClr val="windowText" lastClr="000000"/>
              </a:solidFill>
              <a:latin typeface="ＭＳ 明朝" pitchFamily="17" charset="-128"/>
              <a:ea typeface="ＭＳ 明朝" pitchFamily="17" charset="-128"/>
            </a:rPr>
            <a:t>単位として、</a:t>
          </a:r>
          <a:r>
            <a:rPr kumimoji="1" lang="en-US" altLang="ja-JP" sz="1300" u="none">
              <a:solidFill>
                <a:sysClr val="windowText" lastClr="000000"/>
              </a:solidFill>
              <a:latin typeface="ＭＳ 明朝" pitchFamily="17" charset="-128"/>
              <a:ea typeface="ＭＳ 明朝" pitchFamily="17" charset="-128"/>
            </a:rPr>
            <a:t>10a</a:t>
          </a:r>
          <a:r>
            <a:rPr kumimoji="1" lang="ja-JP" altLang="en-US" sz="1300" u="none">
              <a:solidFill>
                <a:sysClr val="windowText" lastClr="000000"/>
              </a:solidFill>
              <a:latin typeface="ＭＳ 明朝" pitchFamily="17" charset="-128"/>
              <a:ea typeface="ＭＳ 明朝" pitchFamily="17" charset="-128"/>
            </a:rPr>
            <a:t>未満は切り捨ててください。</a:t>
          </a:r>
          <a:endParaRPr kumimoji="1" lang="en-US" altLang="ja-JP" sz="1300" u="none">
            <a:solidFill>
              <a:sysClr val="windowText" lastClr="000000"/>
            </a:solidFill>
            <a:latin typeface="ＭＳ 明朝" pitchFamily="17" charset="-128"/>
            <a:ea typeface="ＭＳ 明朝" pitchFamily="17"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266699</xdr:colOff>
      <xdr:row>34</xdr:row>
      <xdr:rowOff>168276</xdr:rowOff>
    </xdr:from>
    <xdr:to>
      <xdr:col>26</xdr:col>
      <xdr:colOff>371474</xdr:colOff>
      <xdr:row>36</xdr:row>
      <xdr:rowOff>142876</xdr:rowOff>
    </xdr:to>
    <xdr:sp macro="" textlink="">
      <xdr:nvSpPr>
        <xdr:cNvPr id="2" name="テキスト ボックス 1">
          <a:extLst>
            <a:ext uri="{FF2B5EF4-FFF2-40B4-BE49-F238E27FC236}">
              <a16:creationId xmlns:a16="http://schemas.microsoft.com/office/drawing/2014/main" id="{62354DE1-66A7-48DA-BAB6-18C1A6DF7F83}"/>
            </a:ext>
          </a:extLst>
        </xdr:cNvPr>
        <xdr:cNvSpPr txBox="1"/>
      </xdr:nvSpPr>
      <xdr:spPr>
        <a:xfrm>
          <a:off x="4276724" y="16265526"/>
          <a:ext cx="18716625" cy="584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nSpc>
              <a:spcPts val="1800"/>
            </a:lnSpc>
          </a:pPr>
          <a:r>
            <a:rPr kumimoji="1" lang="ja-JP" altLang="en-US" sz="1300" u="none">
              <a:solidFill>
                <a:sysClr val="windowText" lastClr="000000"/>
              </a:solidFill>
              <a:latin typeface="+mn-ea"/>
              <a:ea typeface="+mn-ea"/>
            </a:rPr>
            <a:t>（留意事項）</a:t>
          </a:r>
          <a:endParaRPr kumimoji="1" lang="en-US" altLang="ja-JP" sz="1300" u="none">
            <a:solidFill>
              <a:sysClr val="windowText" lastClr="000000"/>
            </a:solidFill>
            <a:latin typeface="+mn-ea"/>
            <a:ea typeface="+mn-ea"/>
          </a:endParaRPr>
        </a:p>
        <a:p>
          <a:pPr>
            <a:lnSpc>
              <a:spcPts val="1800"/>
            </a:lnSpc>
          </a:pPr>
          <a:r>
            <a:rPr kumimoji="1" lang="ja-JP" altLang="en-US" sz="1300" u="none">
              <a:solidFill>
                <a:sysClr val="windowText" lastClr="000000"/>
              </a:solidFill>
              <a:latin typeface="ＭＳ 明朝" pitchFamily="17" charset="-128"/>
              <a:ea typeface="ＭＳ 明朝" pitchFamily="17" charset="-128"/>
            </a:rPr>
            <a:t>・「２．新たな営農技術等の導入」については、補助対象面積は</a:t>
          </a:r>
          <a:r>
            <a:rPr kumimoji="1" lang="en-US" altLang="ja-JP" sz="1300" u="none">
              <a:solidFill>
                <a:sysClr val="windowText" lastClr="000000"/>
              </a:solidFill>
              <a:latin typeface="ＭＳ 明朝" pitchFamily="17" charset="-128"/>
              <a:ea typeface="ＭＳ 明朝" pitchFamily="17" charset="-128"/>
            </a:rPr>
            <a:t>10a</a:t>
          </a:r>
          <a:r>
            <a:rPr kumimoji="1" lang="ja-JP" altLang="en-US" sz="1300" u="none">
              <a:solidFill>
                <a:sysClr val="windowText" lastClr="000000"/>
              </a:solidFill>
              <a:latin typeface="ＭＳ 明朝" pitchFamily="17" charset="-128"/>
              <a:ea typeface="ＭＳ 明朝" pitchFamily="17" charset="-128"/>
            </a:rPr>
            <a:t>単位として、</a:t>
          </a:r>
          <a:r>
            <a:rPr kumimoji="1" lang="en-US" altLang="ja-JP" sz="1300" u="none">
              <a:solidFill>
                <a:sysClr val="windowText" lastClr="000000"/>
              </a:solidFill>
              <a:latin typeface="ＭＳ 明朝" pitchFamily="17" charset="-128"/>
              <a:ea typeface="ＭＳ 明朝" pitchFamily="17" charset="-128"/>
            </a:rPr>
            <a:t>10a</a:t>
          </a:r>
          <a:r>
            <a:rPr kumimoji="1" lang="ja-JP" altLang="en-US" sz="1300" u="none">
              <a:solidFill>
                <a:sysClr val="windowText" lastClr="000000"/>
              </a:solidFill>
              <a:latin typeface="ＭＳ 明朝" pitchFamily="17" charset="-128"/>
              <a:ea typeface="ＭＳ 明朝" pitchFamily="17" charset="-128"/>
            </a:rPr>
            <a:t>未満は切り捨ててください。</a:t>
          </a:r>
          <a:endParaRPr kumimoji="1" lang="en-US" altLang="ja-JP" sz="1300" u="none">
            <a:solidFill>
              <a:sysClr val="windowText" lastClr="000000"/>
            </a:solidFill>
            <a:latin typeface="ＭＳ 明朝" pitchFamily="17" charset="-128"/>
            <a:ea typeface="ＭＳ 明朝" pitchFamily="17"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U48"/>
  <sheetViews>
    <sheetView view="pageBreakPreview" zoomScaleNormal="100" zoomScaleSheetLayoutView="100" workbookViewId="0">
      <pane xSplit="6" ySplit="7" topLeftCell="H11" activePane="bottomRight" state="frozen"/>
      <selection pane="topRight" activeCell="F9" sqref="F9"/>
      <selection pane="bottomLeft" activeCell="F9" sqref="F9"/>
      <selection pane="bottomRight" activeCell="B1" sqref="B1:BQ13"/>
    </sheetView>
  </sheetViews>
  <sheetFormatPr defaultColWidth="9" defaultRowHeight="13.5"/>
  <cols>
    <col min="1" max="1" width="6" style="1" customWidth="1"/>
    <col min="2" max="2" width="4" style="1" customWidth="1"/>
    <col min="3" max="3" width="7.25" style="1" customWidth="1"/>
    <col min="4" max="4" width="7.5" style="1" customWidth="1"/>
    <col min="5" max="5" width="7.625" style="1" customWidth="1"/>
    <col min="6" max="6" width="15.875" style="1" customWidth="1"/>
    <col min="7" max="7" width="6.375" style="1" customWidth="1"/>
    <col min="8" max="8" width="22.5" style="1" customWidth="1"/>
    <col min="9" max="10" width="24.625" style="1" customWidth="1"/>
    <col min="11" max="11" width="11.25" style="1" customWidth="1"/>
    <col min="12" max="15" width="10.625" style="1" customWidth="1"/>
    <col min="16" max="16" width="20.625" style="1" customWidth="1"/>
    <col min="17" max="17" width="11.125" style="1" customWidth="1"/>
    <col min="18" max="19" width="10.625" style="1" customWidth="1"/>
    <col min="20" max="20" width="20.625" style="1" customWidth="1"/>
    <col min="21" max="21" width="11.125" style="1" customWidth="1"/>
    <col min="22" max="23" width="10.625" style="1" customWidth="1"/>
    <col min="24" max="24" width="20.625" style="1" customWidth="1"/>
    <col min="25" max="25" width="11.125" style="1" customWidth="1"/>
    <col min="26" max="27" width="10.625" style="1" customWidth="1"/>
    <col min="28" max="28" width="20.625" style="1" customWidth="1"/>
    <col min="29" max="29" width="11.125" style="1" customWidth="1"/>
    <col min="30" max="31" width="10.625" style="1" customWidth="1"/>
    <col min="32" max="32" width="14.625" style="1" customWidth="1"/>
    <col min="33" max="33" width="18.875" style="1" customWidth="1"/>
    <col min="34" max="35" width="10.625" style="1" customWidth="1"/>
    <col min="36" max="37" width="12.125" style="1" customWidth="1"/>
    <col min="38" max="38" width="17.5" style="1" customWidth="1"/>
    <col min="39" max="39" width="7.375" style="1" customWidth="1"/>
    <col min="40" max="40" width="17.5" style="1" customWidth="1"/>
    <col min="41" max="41" width="7.375" style="1" customWidth="1"/>
    <col min="42" max="42" width="17.5" style="1" customWidth="1"/>
    <col min="43" max="43" width="7.375" style="1" customWidth="1"/>
    <col min="44" max="44" width="17.5" style="1" customWidth="1"/>
    <col min="45" max="45" width="7.375" style="1" customWidth="1"/>
    <col min="46" max="46" width="12.875" style="1" customWidth="1"/>
    <col min="47" max="47" width="17.5" style="1" customWidth="1"/>
    <col min="48" max="48" width="7.375" style="1" customWidth="1"/>
    <col min="49" max="49" width="17.5" style="1" customWidth="1"/>
    <col min="50" max="50" width="7.375" style="1" customWidth="1"/>
    <col min="51" max="51" width="17.5" style="1" customWidth="1"/>
    <col min="52" max="52" width="7.375" style="1" customWidth="1"/>
    <col min="53" max="53" width="17.375" style="1" customWidth="1"/>
    <col min="54" max="54" width="7.375" style="1" customWidth="1"/>
    <col min="55" max="55" width="12.875" style="1" customWidth="1"/>
    <col min="56" max="56" width="17.5" style="1" customWidth="1"/>
    <col min="57" max="57" width="7.375" style="1" customWidth="1"/>
    <col min="58" max="58" width="17.5" style="1" customWidth="1"/>
    <col min="59" max="59" width="7.375" style="1" customWidth="1"/>
    <col min="60" max="60" width="17.5" style="1" customWidth="1"/>
    <col min="61" max="61" width="7.375" style="1" customWidth="1"/>
    <col min="62" max="62" width="17.375" style="1" customWidth="1"/>
    <col min="63" max="63" width="7.375" style="1" customWidth="1"/>
    <col min="64" max="64" width="12.875" style="1" customWidth="1"/>
    <col min="65" max="65" width="17.5" style="1" customWidth="1"/>
    <col min="66" max="66" width="7.375" style="1" customWidth="1"/>
    <col min="67" max="67" width="12.875" style="1" customWidth="1"/>
    <col min="68" max="68" width="9" style="1" customWidth="1"/>
    <col min="69" max="69" width="13" style="1" customWidth="1"/>
    <col min="70" max="71" width="9" style="1"/>
    <col min="72" max="74" width="9" style="1" customWidth="1"/>
    <col min="75" max="16384" width="9" style="1"/>
  </cols>
  <sheetData>
    <row r="1" spans="1:73" ht="25.5" customHeight="1">
      <c r="A1" s="26"/>
      <c r="B1" s="26" t="s">
        <v>0</v>
      </c>
      <c r="C1" s="26"/>
      <c r="D1" s="26"/>
    </row>
    <row r="2" spans="1:73" ht="31.5" customHeight="1">
      <c r="B2" s="46" t="s">
        <v>247</v>
      </c>
      <c r="C2" s="14"/>
      <c r="D2" s="14"/>
      <c r="H2" s="46"/>
      <c r="O2" s="40"/>
      <c r="P2" s="41" t="s">
        <v>1</v>
      </c>
      <c r="AB2" s="46"/>
      <c r="AI2" s="41"/>
    </row>
    <row r="3" spans="1:73" ht="14.25" customHeight="1">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8"/>
      <c r="AQ3" s="8"/>
      <c r="AR3" s="8"/>
      <c r="AS3" s="8"/>
      <c r="AT3" s="8"/>
      <c r="AU3" s="2"/>
      <c r="AV3" s="2"/>
      <c r="AW3" s="2"/>
      <c r="AX3" s="2"/>
      <c r="AY3" s="8"/>
      <c r="AZ3" s="8"/>
      <c r="BA3" s="8"/>
      <c r="BB3" s="8"/>
      <c r="BC3" s="8"/>
      <c r="BD3" s="8"/>
      <c r="BE3" s="8"/>
      <c r="BF3" s="2"/>
      <c r="BG3" s="2"/>
      <c r="BH3" s="8"/>
      <c r="BI3" s="8"/>
      <c r="BJ3" s="8"/>
      <c r="BK3" s="8"/>
      <c r="BL3" s="8"/>
      <c r="BM3" s="2"/>
      <c r="BN3" s="2"/>
      <c r="BO3" s="8"/>
      <c r="BP3" s="8"/>
      <c r="BQ3" s="7"/>
    </row>
    <row r="4" spans="1:73" s="3" customFormat="1" ht="25.5" customHeight="1">
      <c r="B4" s="141" t="s">
        <v>2</v>
      </c>
      <c r="C4" s="86" t="s">
        <v>3</v>
      </c>
      <c r="D4" s="86" t="s">
        <v>4</v>
      </c>
      <c r="E4" s="86" t="s">
        <v>5</v>
      </c>
      <c r="F4" s="86" t="s">
        <v>6</v>
      </c>
      <c r="G4" s="86" t="s">
        <v>7</v>
      </c>
      <c r="H4" s="86" t="s">
        <v>8</v>
      </c>
      <c r="I4" s="121" t="s">
        <v>9</v>
      </c>
      <c r="J4" s="122"/>
      <c r="K4" s="122"/>
      <c r="L4" s="122"/>
      <c r="M4" s="122"/>
      <c r="N4" s="121" t="s">
        <v>10</v>
      </c>
      <c r="O4" s="122"/>
      <c r="P4" s="122"/>
      <c r="Q4" s="122"/>
      <c r="R4" s="122"/>
      <c r="S4" s="122"/>
      <c r="T4" s="122"/>
      <c r="U4" s="122"/>
      <c r="V4" s="122"/>
      <c r="W4" s="122"/>
      <c r="X4" s="122"/>
      <c r="Y4" s="122"/>
      <c r="Z4" s="122"/>
      <c r="AA4" s="122"/>
      <c r="AB4" s="122"/>
      <c r="AC4" s="122"/>
      <c r="AD4" s="122"/>
      <c r="AE4" s="122"/>
      <c r="AF4" s="121" t="s">
        <v>11</v>
      </c>
      <c r="AG4" s="122"/>
      <c r="AH4" s="122"/>
      <c r="AI4" s="123"/>
      <c r="AJ4" s="135" t="s">
        <v>12</v>
      </c>
      <c r="AK4" s="136"/>
      <c r="AL4" s="115" t="s">
        <v>13</v>
      </c>
      <c r="AM4" s="115"/>
      <c r="AN4" s="115"/>
      <c r="AO4" s="115"/>
      <c r="AP4" s="115"/>
      <c r="AQ4" s="115"/>
      <c r="AR4" s="115"/>
      <c r="AS4" s="115"/>
      <c r="AT4" s="115"/>
      <c r="AU4" s="115"/>
      <c r="AV4" s="115"/>
      <c r="AW4" s="115"/>
      <c r="AX4" s="115"/>
      <c r="AY4" s="115"/>
      <c r="AZ4" s="115"/>
      <c r="BA4" s="115"/>
      <c r="BB4" s="115"/>
      <c r="BC4" s="115"/>
      <c r="BD4" s="115"/>
      <c r="BE4" s="115"/>
      <c r="BF4" s="115"/>
      <c r="BG4" s="115"/>
      <c r="BH4" s="115"/>
      <c r="BI4" s="115"/>
      <c r="BJ4" s="115"/>
      <c r="BK4" s="115"/>
      <c r="BL4" s="115"/>
      <c r="BM4" s="115"/>
      <c r="BN4" s="115"/>
      <c r="BO4" s="116"/>
      <c r="BP4" s="112" t="s">
        <v>14</v>
      </c>
      <c r="BQ4" s="112" t="s">
        <v>15</v>
      </c>
    </row>
    <row r="5" spans="1:73" s="3" customFormat="1" ht="25.5" customHeight="1">
      <c r="B5" s="142"/>
      <c r="C5" s="143"/>
      <c r="D5" s="143"/>
      <c r="E5" s="143"/>
      <c r="F5" s="143"/>
      <c r="G5" s="145"/>
      <c r="H5" s="145"/>
      <c r="I5" s="124"/>
      <c r="J5" s="125"/>
      <c r="K5" s="125"/>
      <c r="L5" s="125"/>
      <c r="M5" s="125"/>
      <c r="N5" s="127"/>
      <c r="O5" s="128"/>
      <c r="P5" s="128"/>
      <c r="Q5" s="128"/>
      <c r="R5" s="128"/>
      <c r="S5" s="128"/>
      <c r="T5" s="128"/>
      <c r="U5" s="128"/>
      <c r="V5" s="128"/>
      <c r="W5" s="128"/>
      <c r="X5" s="128"/>
      <c r="Y5" s="128"/>
      <c r="Z5" s="128"/>
      <c r="AA5" s="128"/>
      <c r="AB5" s="128"/>
      <c r="AC5" s="128"/>
      <c r="AD5" s="128"/>
      <c r="AE5" s="128"/>
      <c r="AF5" s="124"/>
      <c r="AG5" s="125"/>
      <c r="AH5" s="125"/>
      <c r="AI5" s="126"/>
      <c r="AJ5" s="137"/>
      <c r="AK5" s="138"/>
      <c r="AL5" s="115" t="s">
        <v>16</v>
      </c>
      <c r="AM5" s="115"/>
      <c r="AN5" s="115"/>
      <c r="AO5" s="115"/>
      <c r="AP5" s="115"/>
      <c r="AQ5" s="115"/>
      <c r="AR5" s="115"/>
      <c r="AS5" s="115"/>
      <c r="AT5" s="116"/>
      <c r="AU5" s="115" t="s">
        <v>17</v>
      </c>
      <c r="AV5" s="115"/>
      <c r="AW5" s="115"/>
      <c r="AX5" s="115"/>
      <c r="AY5" s="115"/>
      <c r="AZ5" s="115"/>
      <c r="BA5" s="115"/>
      <c r="BB5" s="115"/>
      <c r="BC5" s="116"/>
      <c r="BD5" s="115" t="s">
        <v>18</v>
      </c>
      <c r="BE5" s="115"/>
      <c r="BF5" s="115"/>
      <c r="BG5" s="115"/>
      <c r="BH5" s="115"/>
      <c r="BI5" s="115"/>
      <c r="BJ5" s="115"/>
      <c r="BK5" s="115"/>
      <c r="BL5" s="116"/>
      <c r="BM5" s="115" t="s">
        <v>19</v>
      </c>
      <c r="BN5" s="115"/>
      <c r="BO5" s="116"/>
      <c r="BP5" s="113"/>
      <c r="BQ5" s="113"/>
    </row>
    <row r="6" spans="1:73" s="3" customFormat="1" ht="26.25" customHeight="1">
      <c r="B6" s="142"/>
      <c r="C6" s="143"/>
      <c r="D6" s="143"/>
      <c r="E6" s="143"/>
      <c r="F6" s="143"/>
      <c r="G6" s="145"/>
      <c r="H6" s="145"/>
      <c r="I6" s="127"/>
      <c r="J6" s="128"/>
      <c r="K6" s="128"/>
      <c r="L6" s="128"/>
      <c r="M6" s="128"/>
      <c r="N6" s="134" t="s">
        <v>20</v>
      </c>
      <c r="O6" s="116"/>
      <c r="P6" s="115" t="s">
        <v>21</v>
      </c>
      <c r="Q6" s="115"/>
      <c r="R6" s="115"/>
      <c r="S6" s="116"/>
      <c r="T6" s="117" t="s">
        <v>22</v>
      </c>
      <c r="U6" s="117"/>
      <c r="V6" s="117"/>
      <c r="W6" s="118"/>
      <c r="X6" s="117" t="s">
        <v>23</v>
      </c>
      <c r="Y6" s="117"/>
      <c r="Z6" s="117"/>
      <c r="AA6" s="118"/>
      <c r="AB6" s="134" t="s">
        <v>24</v>
      </c>
      <c r="AC6" s="115"/>
      <c r="AD6" s="115"/>
      <c r="AE6" s="115"/>
      <c r="AF6" s="127"/>
      <c r="AG6" s="128"/>
      <c r="AH6" s="128"/>
      <c r="AI6" s="129"/>
      <c r="AJ6" s="139"/>
      <c r="AK6" s="140"/>
      <c r="AL6" s="115" t="s">
        <v>25</v>
      </c>
      <c r="AM6" s="116"/>
      <c r="AN6" s="115" t="s">
        <v>26</v>
      </c>
      <c r="AO6" s="116"/>
      <c r="AP6" s="119" t="s">
        <v>236</v>
      </c>
      <c r="AQ6" s="120"/>
      <c r="AR6" s="130" t="s">
        <v>237</v>
      </c>
      <c r="AS6" s="120"/>
      <c r="AT6" s="50" t="s">
        <v>12</v>
      </c>
      <c r="AU6" s="115" t="s">
        <v>25</v>
      </c>
      <c r="AV6" s="116"/>
      <c r="AW6" s="115" t="s">
        <v>27</v>
      </c>
      <c r="AX6" s="116"/>
      <c r="AY6" s="119" t="s">
        <v>236</v>
      </c>
      <c r="AZ6" s="120"/>
      <c r="BA6" s="130" t="s">
        <v>241</v>
      </c>
      <c r="BB6" s="120"/>
      <c r="BC6" s="50" t="s">
        <v>12</v>
      </c>
      <c r="BD6" s="115" t="s">
        <v>25</v>
      </c>
      <c r="BE6" s="116"/>
      <c r="BF6" s="115" t="s">
        <v>27</v>
      </c>
      <c r="BG6" s="116"/>
      <c r="BH6" s="119" t="s">
        <v>236</v>
      </c>
      <c r="BI6" s="120"/>
      <c r="BJ6" s="130" t="s">
        <v>237</v>
      </c>
      <c r="BK6" s="120"/>
      <c r="BL6" s="50" t="s">
        <v>12</v>
      </c>
      <c r="BM6" s="115"/>
      <c r="BN6" s="116"/>
      <c r="BO6" s="50" t="s">
        <v>12</v>
      </c>
      <c r="BP6" s="113"/>
      <c r="BQ6" s="113"/>
      <c r="BU6" s="85" t="s">
        <v>28</v>
      </c>
    </row>
    <row r="7" spans="1:73" s="3" customFormat="1" ht="53.45" customHeight="1">
      <c r="B7" s="142"/>
      <c r="C7" s="144"/>
      <c r="D7" s="144"/>
      <c r="E7" s="144"/>
      <c r="F7" s="144"/>
      <c r="G7" s="87"/>
      <c r="H7" s="87"/>
      <c r="I7" s="15" t="s">
        <v>29</v>
      </c>
      <c r="J7" s="15" t="s">
        <v>30</v>
      </c>
      <c r="K7" s="48" t="s">
        <v>31</v>
      </c>
      <c r="L7" s="48" t="s">
        <v>32</v>
      </c>
      <c r="M7" s="49" t="s">
        <v>33</v>
      </c>
      <c r="N7" s="48" t="s">
        <v>34</v>
      </c>
      <c r="O7" s="49" t="s">
        <v>33</v>
      </c>
      <c r="P7" s="15" t="s">
        <v>29</v>
      </c>
      <c r="Q7" s="48" t="s">
        <v>35</v>
      </c>
      <c r="R7" s="48" t="s">
        <v>36</v>
      </c>
      <c r="S7" s="49" t="s">
        <v>33</v>
      </c>
      <c r="T7" s="15" t="s">
        <v>29</v>
      </c>
      <c r="U7" s="48" t="s">
        <v>35</v>
      </c>
      <c r="V7" s="48" t="s">
        <v>36</v>
      </c>
      <c r="W7" s="49" t="s">
        <v>33</v>
      </c>
      <c r="X7" s="15" t="s">
        <v>29</v>
      </c>
      <c r="Y7" s="48" t="s">
        <v>35</v>
      </c>
      <c r="Z7" s="48" t="s">
        <v>36</v>
      </c>
      <c r="AA7" s="49" t="s">
        <v>33</v>
      </c>
      <c r="AB7" s="15" t="s">
        <v>29</v>
      </c>
      <c r="AC7" s="51" t="s">
        <v>35</v>
      </c>
      <c r="AD7" s="48" t="s">
        <v>36</v>
      </c>
      <c r="AE7" s="49" t="s">
        <v>33</v>
      </c>
      <c r="AF7" s="48" t="s">
        <v>37</v>
      </c>
      <c r="AG7" s="15" t="s">
        <v>38</v>
      </c>
      <c r="AH7" s="48" t="s">
        <v>32</v>
      </c>
      <c r="AI7" s="49" t="s">
        <v>33</v>
      </c>
      <c r="AJ7" s="48" t="s">
        <v>32</v>
      </c>
      <c r="AK7" s="49" t="s">
        <v>33</v>
      </c>
      <c r="AL7" s="50" t="s">
        <v>39</v>
      </c>
      <c r="AM7" s="50" t="s">
        <v>40</v>
      </c>
      <c r="AN7" s="50" t="s">
        <v>39</v>
      </c>
      <c r="AO7" s="50" t="s">
        <v>41</v>
      </c>
      <c r="AP7" s="50" t="s">
        <v>42</v>
      </c>
      <c r="AQ7" s="50" t="s">
        <v>43</v>
      </c>
      <c r="AR7" s="64" t="s">
        <v>42</v>
      </c>
      <c r="AS7" s="64" t="s">
        <v>238</v>
      </c>
      <c r="AT7" s="50" t="s">
        <v>239</v>
      </c>
      <c r="AU7" s="50" t="s">
        <v>39</v>
      </c>
      <c r="AV7" s="50" t="s">
        <v>46</v>
      </c>
      <c r="AW7" s="50" t="s">
        <v>39</v>
      </c>
      <c r="AX7" s="50" t="s">
        <v>47</v>
      </c>
      <c r="AY7" s="50" t="s">
        <v>42</v>
      </c>
      <c r="AZ7" s="50" t="s">
        <v>240</v>
      </c>
      <c r="BA7" s="64" t="s">
        <v>42</v>
      </c>
      <c r="BB7" s="64" t="s">
        <v>49</v>
      </c>
      <c r="BC7" s="50" t="s">
        <v>48</v>
      </c>
      <c r="BD7" s="50" t="s">
        <v>39</v>
      </c>
      <c r="BE7" s="50" t="s">
        <v>49</v>
      </c>
      <c r="BF7" s="50" t="s">
        <v>39</v>
      </c>
      <c r="BG7" s="50" t="s">
        <v>50</v>
      </c>
      <c r="BH7" s="50" t="s">
        <v>42</v>
      </c>
      <c r="BI7" s="50" t="s">
        <v>51</v>
      </c>
      <c r="BJ7" s="64" t="s">
        <v>42</v>
      </c>
      <c r="BK7" s="64" t="s">
        <v>242</v>
      </c>
      <c r="BL7" s="50" t="s">
        <v>52</v>
      </c>
      <c r="BM7" s="50" t="s">
        <v>39</v>
      </c>
      <c r="BN7" s="50" t="s">
        <v>53</v>
      </c>
      <c r="BO7" s="50" t="s">
        <v>54</v>
      </c>
      <c r="BP7" s="114"/>
      <c r="BQ7" s="114"/>
      <c r="BU7" s="85"/>
    </row>
    <row r="8" spans="1:73" s="20" customFormat="1" ht="39" customHeight="1">
      <c r="A8" s="21" t="s">
        <v>55</v>
      </c>
      <c r="B8" s="81">
        <v>1</v>
      </c>
      <c r="C8" s="81" t="s">
        <v>56</v>
      </c>
      <c r="D8" s="81" t="s">
        <v>57</v>
      </c>
      <c r="E8" s="81" t="s">
        <v>58</v>
      </c>
      <c r="F8" s="81" t="s">
        <v>59</v>
      </c>
      <c r="G8" s="81" t="s">
        <v>60</v>
      </c>
      <c r="H8" s="81" t="s">
        <v>61</v>
      </c>
      <c r="I8" s="69" t="s">
        <v>62</v>
      </c>
      <c r="J8" s="69" t="s">
        <v>63</v>
      </c>
      <c r="K8" s="102">
        <v>3000000</v>
      </c>
      <c r="L8" s="102">
        <v>500000</v>
      </c>
      <c r="M8" s="102">
        <v>500000</v>
      </c>
      <c r="N8" s="108">
        <f>Q8+U8+Y8+AC8</f>
        <v>28000</v>
      </c>
      <c r="O8" s="108">
        <f>SUM(S8,W8,AA8,AE8)</f>
        <v>2600000</v>
      </c>
      <c r="P8" s="69" t="s">
        <v>64</v>
      </c>
      <c r="Q8" s="102">
        <v>2000</v>
      </c>
      <c r="R8" s="104">
        <v>20</v>
      </c>
      <c r="S8" s="108">
        <f>Q8*R8*10</f>
        <v>400000</v>
      </c>
      <c r="T8" s="69" t="s">
        <v>65</v>
      </c>
      <c r="U8" s="102">
        <v>1000</v>
      </c>
      <c r="V8" s="104">
        <v>20</v>
      </c>
      <c r="W8" s="108">
        <f>U8*V8*10</f>
        <v>200000</v>
      </c>
      <c r="X8" s="69" t="s">
        <v>66</v>
      </c>
      <c r="Y8" s="102">
        <v>5000</v>
      </c>
      <c r="Z8" s="104">
        <v>20</v>
      </c>
      <c r="AA8" s="108">
        <f>Y8*Z8*10</f>
        <v>1000000</v>
      </c>
      <c r="AB8" s="69" t="s">
        <v>243</v>
      </c>
      <c r="AC8" s="102">
        <v>20000</v>
      </c>
      <c r="AD8" s="104">
        <v>5</v>
      </c>
      <c r="AE8" s="108">
        <f>AC8*AD8*10</f>
        <v>1000000</v>
      </c>
      <c r="AF8" s="69" t="s">
        <v>68</v>
      </c>
      <c r="AG8" s="69" t="s">
        <v>217</v>
      </c>
      <c r="AH8" s="102">
        <v>44000000</v>
      </c>
      <c r="AI8" s="102">
        <v>20000000</v>
      </c>
      <c r="AJ8" s="108">
        <f>L8+O8+AH8</f>
        <v>47100000</v>
      </c>
      <c r="AK8" s="108">
        <f>M8+O8+AI8</f>
        <v>23100000</v>
      </c>
      <c r="AL8" s="69" t="s">
        <v>69</v>
      </c>
      <c r="AM8" s="71">
        <v>4</v>
      </c>
      <c r="AN8" s="69" t="s">
        <v>70</v>
      </c>
      <c r="AO8" s="71">
        <v>4</v>
      </c>
      <c r="AP8" s="19" t="s">
        <v>264</v>
      </c>
      <c r="AQ8" s="54">
        <v>2</v>
      </c>
      <c r="AR8" s="81" t="s">
        <v>221</v>
      </c>
      <c r="AS8" s="81">
        <v>2</v>
      </c>
      <c r="AT8" s="77">
        <f>AM8+AO8+AQ8+AQ9+AS8</f>
        <v>14</v>
      </c>
      <c r="AU8" s="69"/>
      <c r="AV8" s="71"/>
      <c r="AW8" s="69"/>
      <c r="AX8" s="71"/>
      <c r="AY8" s="19"/>
      <c r="AZ8" s="54"/>
      <c r="BA8" s="81"/>
      <c r="BB8" s="81"/>
      <c r="BC8" s="77">
        <f>AV8+AX8+AZ8+AZ9+BB8</f>
        <v>0</v>
      </c>
      <c r="BD8" s="69" t="s">
        <v>71</v>
      </c>
      <c r="BE8" s="71">
        <v>8</v>
      </c>
      <c r="BF8" s="69"/>
      <c r="BG8" s="71"/>
      <c r="BH8" s="19" t="s">
        <v>264</v>
      </c>
      <c r="BI8" s="54">
        <v>2</v>
      </c>
      <c r="BJ8" s="81"/>
      <c r="BK8" s="81"/>
      <c r="BL8" s="77">
        <f>BE8+BG8+BI8+BI9+BK8</f>
        <v>12</v>
      </c>
      <c r="BM8" s="69" t="s">
        <v>219</v>
      </c>
      <c r="BN8" s="71">
        <v>12</v>
      </c>
      <c r="BO8" s="77">
        <f>BN8</f>
        <v>12</v>
      </c>
      <c r="BP8" s="106">
        <f>(AT8+BC8+BL8+BO8)/BU8</f>
        <v>12.666666666666666</v>
      </c>
      <c r="BQ8" s="110" t="s">
        <v>248</v>
      </c>
      <c r="BU8" s="147">
        <f>COUNTIF(AT8,"&gt;0")+COUNTIF(BC8,"&gt;0")+COUNTIF(BL8,"&gt;0")+COUNTIF(BO8,"&gt;0")</f>
        <v>3</v>
      </c>
    </row>
    <row r="9" spans="1:73" s="3" customFormat="1" ht="39" customHeight="1">
      <c r="A9" s="39"/>
      <c r="B9" s="82"/>
      <c r="C9" s="82"/>
      <c r="D9" s="82"/>
      <c r="E9" s="82"/>
      <c r="F9" s="82"/>
      <c r="G9" s="82"/>
      <c r="H9" s="82"/>
      <c r="I9" s="70"/>
      <c r="J9" s="70"/>
      <c r="K9" s="103"/>
      <c r="L9" s="103"/>
      <c r="M9" s="103"/>
      <c r="N9" s="109"/>
      <c r="O9" s="109"/>
      <c r="P9" s="70"/>
      <c r="Q9" s="103"/>
      <c r="R9" s="105"/>
      <c r="S9" s="109"/>
      <c r="T9" s="70"/>
      <c r="U9" s="103"/>
      <c r="V9" s="105"/>
      <c r="W9" s="109"/>
      <c r="X9" s="70"/>
      <c r="Y9" s="103"/>
      <c r="Z9" s="105"/>
      <c r="AA9" s="109"/>
      <c r="AB9" s="70"/>
      <c r="AC9" s="103"/>
      <c r="AD9" s="105"/>
      <c r="AE9" s="109"/>
      <c r="AF9" s="70"/>
      <c r="AG9" s="70"/>
      <c r="AH9" s="103"/>
      <c r="AI9" s="103"/>
      <c r="AJ9" s="109"/>
      <c r="AK9" s="109"/>
      <c r="AL9" s="70"/>
      <c r="AM9" s="72"/>
      <c r="AN9" s="70"/>
      <c r="AO9" s="72"/>
      <c r="AP9" s="19" t="s">
        <v>261</v>
      </c>
      <c r="AQ9" s="54">
        <v>2</v>
      </c>
      <c r="AR9" s="82"/>
      <c r="AS9" s="82"/>
      <c r="AT9" s="78"/>
      <c r="AU9" s="70"/>
      <c r="AV9" s="72"/>
      <c r="AW9" s="70"/>
      <c r="AX9" s="72"/>
      <c r="AY9" s="19"/>
      <c r="AZ9" s="54"/>
      <c r="BA9" s="82"/>
      <c r="BB9" s="82"/>
      <c r="BC9" s="78"/>
      <c r="BD9" s="70"/>
      <c r="BE9" s="72"/>
      <c r="BF9" s="70"/>
      <c r="BG9" s="72"/>
      <c r="BH9" s="19" t="s">
        <v>263</v>
      </c>
      <c r="BI9" s="54">
        <v>2</v>
      </c>
      <c r="BJ9" s="82"/>
      <c r="BK9" s="82"/>
      <c r="BL9" s="78"/>
      <c r="BM9" s="70"/>
      <c r="BN9" s="72"/>
      <c r="BO9" s="78"/>
      <c r="BP9" s="107"/>
      <c r="BQ9" s="111"/>
      <c r="BU9" s="147"/>
    </row>
    <row r="10" spans="1:73" s="3" customFormat="1" ht="39" customHeight="1">
      <c r="A10" s="21" t="s">
        <v>55</v>
      </c>
      <c r="B10" s="81">
        <v>2</v>
      </c>
      <c r="C10" s="81" t="s">
        <v>56</v>
      </c>
      <c r="D10" s="81" t="s">
        <v>57</v>
      </c>
      <c r="E10" s="81" t="s">
        <v>252</v>
      </c>
      <c r="F10" s="81" t="s">
        <v>253</v>
      </c>
      <c r="G10" s="81" t="s">
        <v>60</v>
      </c>
      <c r="H10" s="81" t="s">
        <v>103</v>
      </c>
      <c r="I10" s="69" t="s">
        <v>62</v>
      </c>
      <c r="J10" s="69" t="s">
        <v>251</v>
      </c>
      <c r="K10" s="102">
        <v>1000000</v>
      </c>
      <c r="L10" s="102">
        <v>0</v>
      </c>
      <c r="M10" s="102">
        <v>0</v>
      </c>
      <c r="N10" s="108">
        <f>Q10+U10+Y10+AC10</f>
        <v>9000</v>
      </c>
      <c r="O10" s="108">
        <f>SUM(S10,W10,AA10,AE10)</f>
        <v>2700000</v>
      </c>
      <c r="P10" s="69" t="s">
        <v>249</v>
      </c>
      <c r="Q10" s="102">
        <v>3000</v>
      </c>
      <c r="R10" s="104">
        <v>30</v>
      </c>
      <c r="S10" s="108">
        <f>Q10*R10*10</f>
        <v>900000</v>
      </c>
      <c r="T10" s="69" t="s">
        <v>234</v>
      </c>
      <c r="U10" s="102">
        <v>6000</v>
      </c>
      <c r="V10" s="104">
        <v>30</v>
      </c>
      <c r="W10" s="108">
        <f>U10*V10*10</f>
        <v>1800000</v>
      </c>
      <c r="X10" s="69"/>
      <c r="Y10" s="102"/>
      <c r="Z10" s="104"/>
      <c r="AA10" s="108">
        <f>Y10*Z10*10</f>
        <v>0</v>
      </c>
      <c r="AB10" s="69"/>
      <c r="AC10" s="102"/>
      <c r="AD10" s="104"/>
      <c r="AE10" s="108">
        <f>AC10*AD10*10</f>
        <v>0</v>
      </c>
      <c r="AF10" s="69"/>
      <c r="AG10" s="69"/>
      <c r="AH10" s="102"/>
      <c r="AI10" s="102"/>
      <c r="AJ10" s="108">
        <f>L10+O10+AH10</f>
        <v>2700000</v>
      </c>
      <c r="AK10" s="108">
        <f>M10+O10+AI10</f>
        <v>2700000</v>
      </c>
      <c r="AL10" s="69" t="s">
        <v>69</v>
      </c>
      <c r="AM10" s="71">
        <v>4</v>
      </c>
      <c r="AN10" s="69"/>
      <c r="AO10" s="71"/>
      <c r="AP10" s="19" t="s">
        <v>266</v>
      </c>
      <c r="AQ10" s="54">
        <v>2</v>
      </c>
      <c r="AR10" s="81" t="s">
        <v>250</v>
      </c>
      <c r="AS10" s="81">
        <v>2</v>
      </c>
      <c r="AT10" s="77">
        <f>AM10+AO10+AQ10+AQ11+AS10</f>
        <v>10</v>
      </c>
      <c r="AU10" s="69"/>
      <c r="AV10" s="71"/>
      <c r="AW10" s="69"/>
      <c r="AX10" s="71"/>
      <c r="AY10" s="19"/>
      <c r="AZ10" s="54"/>
      <c r="BA10" s="81"/>
      <c r="BB10" s="81"/>
      <c r="BC10" s="77">
        <f>AV10+AX10+AZ10+AZ11+BB10</f>
        <v>0</v>
      </c>
      <c r="BD10" s="69"/>
      <c r="BE10" s="71"/>
      <c r="BF10" s="69"/>
      <c r="BG10" s="71"/>
      <c r="BH10" s="19"/>
      <c r="BI10" s="54"/>
      <c r="BJ10" s="81"/>
      <c r="BK10" s="81"/>
      <c r="BL10" s="77">
        <f>BE10+BG10+BI10+BI11+BK10</f>
        <v>0</v>
      </c>
      <c r="BM10" s="69"/>
      <c r="BN10" s="71"/>
      <c r="BO10" s="77">
        <f>BN10</f>
        <v>0</v>
      </c>
      <c r="BP10" s="106">
        <f>(AT10+BC10+BL10+BO10)/BU10</f>
        <v>10</v>
      </c>
      <c r="BQ10" s="90"/>
      <c r="BU10" s="146">
        <f>COUNTIF(AT10,"&gt;0")+COUNTIF(BC10,"&gt;0")+COUNTIF(BL10,"&gt;0")+COUNTIF(BO10,"&gt;0")</f>
        <v>1</v>
      </c>
    </row>
    <row r="11" spans="1:73" s="3" customFormat="1" ht="39" customHeight="1">
      <c r="B11" s="82"/>
      <c r="C11" s="82"/>
      <c r="D11" s="82"/>
      <c r="E11" s="82"/>
      <c r="F11" s="82"/>
      <c r="G11" s="82"/>
      <c r="H11" s="82"/>
      <c r="I11" s="70"/>
      <c r="J11" s="70"/>
      <c r="K11" s="103"/>
      <c r="L11" s="103"/>
      <c r="M11" s="103"/>
      <c r="N11" s="109"/>
      <c r="O11" s="109"/>
      <c r="P11" s="70"/>
      <c r="Q11" s="103"/>
      <c r="R11" s="105"/>
      <c r="S11" s="109"/>
      <c r="T11" s="70"/>
      <c r="U11" s="103"/>
      <c r="V11" s="105"/>
      <c r="W11" s="109"/>
      <c r="X11" s="70"/>
      <c r="Y11" s="103"/>
      <c r="Z11" s="105"/>
      <c r="AA11" s="109"/>
      <c r="AB11" s="70"/>
      <c r="AC11" s="103"/>
      <c r="AD11" s="105"/>
      <c r="AE11" s="109"/>
      <c r="AF11" s="70"/>
      <c r="AG11" s="70"/>
      <c r="AH11" s="103"/>
      <c r="AI11" s="103"/>
      <c r="AJ11" s="109"/>
      <c r="AK11" s="109"/>
      <c r="AL11" s="70"/>
      <c r="AM11" s="72"/>
      <c r="AN11" s="70"/>
      <c r="AO11" s="72"/>
      <c r="AP11" s="19" t="s">
        <v>261</v>
      </c>
      <c r="AQ11" s="54">
        <v>2</v>
      </c>
      <c r="AR11" s="82"/>
      <c r="AS11" s="82"/>
      <c r="AT11" s="78"/>
      <c r="AU11" s="70"/>
      <c r="AV11" s="72"/>
      <c r="AW11" s="70"/>
      <c r="AX11" s="72"/>
      <c r="AY11" s="19"/>
      <c r="AZ11" s="54"/>
      <c r="BA11" s="82"/>
      <c r="BB11" s="82"/>
      <c r="BC11" s="78"/>
      <c r="BD11" s="70"/>
      <c r="BE11" s="72"/>
      <c r="BF11" s="70"/>
      <c r="BG11" s="72"/>
      <c r="BH11" s="19"/>
      <c r="BI11" s="54"/>
      <c r="BJ11" s="82"/>
      <c r="BK11" s="82"/>
      <c r="BL11" s="78"/>
      <c r="BM11" s="70"/>
      <c r="BN11" s="72"/>
      <c r="BO11" s="78"/>
      <c r="BP11" s="107"/>
      <c r="BQ11" s="91"/>
      <c r="BU11" s="146"/>
    </row>
    <row r="12" spans="1:73" s="3" customFormat="1" ht="39" customHeight="1">
      <c r="B12" s="86"/>
      <c r="C12" s="86"/>
      <c r="D12" s="100"/>
      <c r="E12" s="86"/>
      <c r="F12" s="86"/>
      <c r="G12" s="86"/>
      <c r="H12" s="86"/>
      <c r="I12" s="86"/>
      <c r="J12" s="86"/>
      <c r="K12" s="83"/>
      <c r="L12" s="83"/>
      <c r="M12" s="83"/>
      <c r="N12" s="94">
        <f>Q12+U12+Y12+AC12</f>
        <v>0</v>
      </c>
      <c r="O12" s="94">
        <f>SUM(S12,W12,AA12,AE12)</f>
        <v>0</v>
      </c>
      <c r="P12" s="69"/>
      <c r="Q12" s="102"/>
      <c r="R12" s="104"/>
      <c r="S12" s="94">
        <f>Q12*R12*10</f>
        <v>0</v>
      </c>
      <c r="T12" s="69"/>
      <c r="U12" s="83"/>
      <c r="V12" s="96"/>
      <c r="W12" s="94">
        <f>U12*V12*10</f>
        <v>0</v>
      </c>
      <c r="X12" s="69"/>
      <c r="Y12" s="83"/>
      <c r="Z12" s="96"/>
      <c r="AA12" s="94">
        <f>Y12*Z12*10</f>
        <v>0</v>
      </c>
      <c r="AB12" s="69"/>
      <c r="AC12" s="83"/>
      <c r="AD12" s="96"/>
      <c r="AE12" s="94">
        <f>AC12*AD12*10</f>
        <v>0</v>
      </c>
      <c r="AF12" s="73"/>
      <c r="AG12" s="73"/>
      <c r="AH12" s="83"/>
      <c r="AI12" s="83"/>
      <c r="AJ12" s="94">
        <f t="shared" ref="AJ12" si="0">L12+O12+AH12</f>
        <v>0</v>
      </c>
      <c r="AK12" s="94">
        <f t="shared" ref="AK12" si="1">M12+O12+AI12</f>
        <v>0</v>
      </c>
      <c r="AL12" s="69"/>
      <c r="AM12" s="71"/>
      <c r="AN12" s="69"/>
      <c r="AO12" s="71"/>
      <c r="AP12" s="19"/>
      <c r="AQ12" s="54"/>
      <c r="AR12" s="81"/>
      <c r="AS12" s="81"/>
      <c r="AT12" s="92">
        <f>AM12+AO12+AQ12+AQ13+AS12</f>
        <v>0</v>
      </c>
      <c r="AU12" s="73"/>
      <c r="AV12" s="75"/>
      <c r="AW12" s="69"/>
      <c r="AX12" s="71"/>
      <c r="AY12" s="19"/>
      <c r="AZ12" s="52"/>
      <c r="BA12" s="81"/>
      <c r="BB12" s="81"/>
      <c r="BC12" s="77">
        <f t="shared" ref="BC12" si="2">AV12+AX12+AZ12+AZ13+BB12</f>
        <v>0</v>
      </c>
      <c r="BD12" s="73"/>
      <c r="BE12" s="75"/>
      <c r="BF12" s="69"/>
      <c r="BG12" s="71"/>
      <c r="BH12" s="19"/>
      <c r="BI12" s="52"/>
      <c r="BJ12" s="81"/>
      <c r="BK12" s="81"/>
      <c r="BL12" s="77">
        <f t="shared" ref="BL12" si="3">BE12+BG12+BI12+BI13+BK12</f>
        <v>0</v>
      </c>
      <c r="BM12" s="69"/>
      <c r="BN12" s="75"/>
      <c r="BO12" s="98">
        <f>BN12</f>
        <v>0</v>
      </c>
      <c r="BP12" s="88" t="e">
        <f>(AT12+BC12+BL12+BO12)/BU12</f>
        <v>#DIV/0!</v>
      </c>
      <c r="BQ12" s="90"/>
      <c r="BU12" s="146">
        <f>COUNTIF(AT12,"&gt;0")+COUNTIF(BC12,"&gt;0")+COUNTIF(BL12,"&gt;0")+COUNTIF(BO12,"&gt;0")</f>
        <v>0</v>
      </c>
    </row>
    <row r="13" spans="1:73" s="3" customFormat="1" ht="39" customHeight="1">
      <c r="B13" s="87"/>
      <c r="C13" s="87"/>
      <c r="D13" s="101"/>
      <c r="E13" s="87"/>
      <c r="F13" s="87"/>
      <c r="G13" s="87"/>
      <c r="H13" s="87"/>
      <c r="I13" s="87"/>
      <c r="J13" s="87"/>
      <c r="K13" s="84"/>
      <c r="L13" s="84"/>
      <c r="M13" s="84"/>
      <c r="N13" s="95"/>
      <c r="O13" s="95"/>
      <c r="P13" s="70"/>
      <c r="Q13" s="103"/>
      <c r="R13" s="105"/>
      <c r="S13" s="95"/>
      <c r="T13" s="70"/>
      <c r="U13" s="84"/>
      <c r="V13" s="97"/>
      <c r="W13" s="95"/>
      <c r="X13" s="70"/>
      <c r="Y13" s="84"/>
      <c r="Z13" s="97"/>
      <c r="AA13" s="95"/>
      <c r="AB13" s="70"/>
      <c r="AC13" s="84"/>
      <c r="AD13" s="97"/>
      <c r="AE13" s="95"/>
      <c r="AF13" s="74"/>
      <c r="AG13" s="74"/>
      <c r="AH13" s="84"/>
      <c r="AI13" s="84"/>
      <c r="AJ13" s="95"/>
      <c r="AK13" s="95"/>
      <c r="AL13" s="70"/>
      <c r="AM13" s="72"/>
      <c r="AN13" s="70"/>
      <c r="AO13" s="72"/>
      <c r="AP13" s="19"/>
      <c r="AQ13" s="54"/>
      <c r="AR13" s="82"/>
      <c r="AS13" s="82"/>
      <c r="AT13" s="93"/>
      <c r="AU13" s="74"/>
      <c r="AV13" s="76"/>
      <c r="AW13" s="70"/>
      <c r="AX13" s="72"/>
      <c r="AY13" s="19"/>
      <c r="AZ13" s="52"/>
      <c r="BA13" s="82"/>
      <c r="BB13" s="82"/>
      <c r="BC13" s="78"/>
      <c r="BD13" s="74"/>
      <c r="BE13" s="76"/>
      <c r="BF13" s="70"/>
      <c r="BG13" s="72"/>
      <c r="BH13" s="19"/>
      <c r="BI13" s="52"/>
      <c r="BJ13" s="82"/>
      <c r="BK13" s="82"/>
      <c r="BL13" s="78"/>
      <c r="BM13" s="70"/>
      <c r="BN13" s="76"/>
      <c r="BO13" s="99"/>
      <c r="BP13" s="89"/>
      <c r="BQ13" s="91"/>
      <c r="BU13" s="146"/>
    </row>
    <row r="14" spans="1:73" s="3" customFormat="1" ht="39" customHeight="1">
      <c r="B14" s="86"/>
      <c r="C14" s="86"/>
      <c r="D14" s="100"/>
      <c r="E14" s="86"/>
      <c r="F14" s="86"/>
      <c r="G14" s="86"/>
      <c r="H14" s="86"/>
      <c r="I14" s="86"/>
      <c r="J14" s="86"/>
      <c r="K14" s="83"/>
      <c r="L14" s="83"/>
      <c r="M14" s="83"/>
      <c r="N14" s="94">
        <f>Q14+U14+Y14+AC14</f>
        <v>0</v>
      </c>
      <c r="O14" s="94">
        <f>SUM(S14,W14,AA14,AE14)</f>
        <v>0</v>
      </c>
      <c r="P14" s="69"/>
      <c r="Q14" s="102"/>
      <c r="R14" s="104"/>
      <c r="S14" s="94">
        <f>Q14*R14*10</f>
        <v>0</v>
      </c>
      <c r="T14" s="69"/>
      <c r="U14" s="83"/>
      <c r="V14" s="96"/>
      <c r="W14" s="94">
        <f>U14*V14*10</f>
        <v>0</v>
      </c>
      <c r="X14" s="69"/>
      <c r="Y14" s="83"/>
      <c r="Z14" s="96"/>
      <c r="AA14" s="94">
        <f>Y14*Z14*10</f>
        <v>0</v>
      </c>
      <c r="AB14" s="69"/>
      <c r="AC14" s="83"/>
      <c r="AD14" s="96"/>
      <c r="AE14" s="94">
        <f>AC14*AD14*10</f>
        <v>0</v>
      </c>
      <c r="AF14" s="73"/>
      <c r="AG14" s="73"/>
      <c r="AH14" s="83"/>
      <c r="AI14" s="83"/>
      <c r="AJ14" s="94">
        <f t="shared" ref="AJ14" si="4">L14+O14+AH14</f>
        <v>0</v>
      </c>
      <c r="AK14" s="94">
        <f t="shared" ref="AK14" si="5">M14+O14+AI14</f>
        <v>0</v>
      </c>
      <c r="AL14" s="69"/>
      <c r="AM14" s="71"/>
      <c r="AN14" s="69"/>
      <c r="AO14" s="71"/>
      <c r="AP14" s="19"/>
      <c r="AQ14" s="54"/>
      <c r="AR14" s="81"/>
      <c r="AS14" s="81"/>
      <c r="AT14" s="92">
        <f t="shared" ref="AT14" si="6">AM14+AO14+AQ14+AQ15+AS14</f>
        <v>0</v>
      </c>
      <c r="AU14" s="73"/>
      <c r="AV14" s="75"/>
      <c r="AW14" s="69"/>
      <c r="AX14" s="71"/>
      <c r="AY14" s="19"/>
      <c r="AZ14" s="52"/>
      <c r="BA14" s="81"/>
      <c r="BB14" s="81"/>
      <c r="BC14" s="77">
        <f>AV14+AX14+AZ14+AZ15+BB14</f>
        <v>0</v>
      </c>
      <c r="BD14" s="73"/>
      <c r="BE14" s="75"/>
      <c r="BF14" s="69"/>
      <c r="BG14" s="71"/>
      <c r="BH14" s="19"/>
      <c r="BI14" s="52"/>
      <c r="BJ14" s="81"/>
      <c r="BK14" s="81"/>
      <c r="BL14" s="77">
        <f>BE14+BG14+BI14+BI15+BK14</f>
        <v>0</v>
      </c>
      <c r="BM14" s="69"/>
      <c r="BN14" s="75"/>
      <c r="BO14" s="98">
        <f t="shared" ref="BO14" si="7">BN14</f>
        <v>0</v>
      </c>
      <c r="BP14" s="88" t="e">
        <f>(AT14+BC14+BL14+BO14)/BU14</f>
        <v>#DIV/0!</v>
      </c>
      <c r="BQ14" s="90"/>
      <c r="BU14" s="146">
        <f>COUNTIF(AT14,"&gt;0")+COUNTIF(BC14,"&gt;0")+COUNTIF(BL14,"&gt;0")+COUNTIF(BO14,"&gt;0")</f>
        <v>0</v>
      </c>
    </row>
    <row r="15" spans="1:73" s="3" customFormat="1" ht="39" customHeight="1">
      <c r="B15" s="87"/>
      <c r="C15" s="87"/>
      <c r="D15" s="101"/>
      <c r="E15" s="87"/>
      <c r="F15" s="87"/>
      <c r="G15" s="87"/>
      <c r="H15" s="87"/>
      <c r="I15" s="87"/>
      <c r="J15" s="87"/>
      <c r="K15" s="84"/>
      <c r="L15" s="84"/>
      <c r="M15" s="84"/>
      <c r="N15" s="95"/>
      <c r="O15" s="95"/>
      <c r="P15" s="70"/>
      <c r="Q15" s="103"/>
      <c r="R15" s="105"/>
      <c r="S15" s="95"/>
      <c r="T15" s="70"/>
      <c r="U15" s="84"/>
      <c r="V15" s="97"/>
      <c r="W15" s="95"/>
      <c r="X15" s="70"/>
      <c r="Y15" s="84"/>
      <c r="Z15" s="97"/>
      <c r="AA15" s="95"/>
      <c r="AB15" s="70"/>
      <c r="AC15" s="84"/>
      <c r="AD15" s="97"/>
      <c r="AE15" s="95"/>
      <c r="AF15" s="74"/>
      <c r="AG15" s="74"/>
      <c r="AH15" s="84"/>
      <c r="AI15" s="84"/>
      <c r="AJ15" s="95"/>
      <c r="AK15" s="95"/>
      <c r="AL15" s="70"/>
      <c r="AM15" s="72"/>
      <c r="AN15" s="70"/>
      <c r="AO15" s="72"/>
      <c r="AP15" s="19"/>
      <c r="AQ15" s="54"/>
      <c r="AR15" s="82"/>
      <c r="AS15" s="82"/>
      <c r="AT15" s="93"/>
      <c r="AU15" s="74"/>
      <c r="AV15" s="76"/>
      <c r="AW15" s="70"/>
      <c r="AX15" s="72"/>
      <c r="AY15" s="19"/>
      <c r="AZ15" s="52"/>
      <c r="BA15" s="82"/>
      <c r="BB15" s="82"/>
      <c r="BC15" s="78"/>
      <c r="BD15" s="74"/>
      <c r="BE15" s="76"/>
      <c r="BF15" s="70"/>
      <c r="BG15" s="72"/>
      <c r="BH15" s="19"/>
      <c r="BI15" s="52"/>
      <c r="BJ15" s="82"/>
      <c r="BK15" s="82"/>
      <c r="BL15" s="78"/>
      <c r="BM15" s="70"/>
      <c r="BN15" s="76"/>
      <c r="BO15" s="99"/>
      <c r="BP15" s="89"/>
      <c r="BQ15" s="91"/>
      <c r="BU15" s="146"/>
    </row>
    <row r="16" spans="1:73" s="3" customFormat="1" ht="39" customHeight="1">
      <c r="B16" s="86"/>
      <c r="C16" s="86"/>
      <c r="D16" s="100"/>
      <c r="E16" s="86"/>
      <c r="F16" s="86"/>
      <c r="G16" s="86"/>
      <c r="H16" s="86"/>
      <c r="I16" s="86"/>
      <c r="J16" s="86"/>
      <c r="K16" s="83"/>
      <c r="L16" s="83"/>
      <c r="M16" s="83"/>
      <c r="N16" s="94">
        <f>Q16+U16+Y16+AC16</f>
        <v>0</v>
      </c>
      <c r="O16" s="94">
        <f>SUM(S16,W16,AA16,AE16)</f>
        <v>0</v>
      </c>
      <c r="P16" s="69"/>
      <c r="Q16" s="102"/>
      <c r="R16" s="104"/>
      <c r="S16" s="94">
        <f>Q16*R16*10</f>
        <v>0</v>
      </c>
      <c r="T16" s="69"/>
      <c r="U16" s="83"/>
      <c r="V16" s="96"/>
      <c r="W16" s="94">
        <f>U16*V16*10</f>
        <v>0</v>
      </c>
      <c r="X16" s="69"/>
      <c r="Y16" s="83"/>
      <c r="Z16" s="96"/>
      <c r="AA16" s="94">
        <f>Y16*Z16*10</f>
        <v>0</v>
      </c>
      <c r="AB16" s="69"/>
      <c r="AC16" s="83"/>
      <c r="AD16" s="96"/>
      <c r="AE16" s="94">
        <f>AC16*AD16*10</f>
        <v>0</v>
      </c>
      <c r="AF16" s="73"/>
      <c r="AG16" s="73"/>
      <c r="AH16" s="83"/>
      <c r="AI16" s="83"/>
      <c r="AJ16" s="94">
        <f t="shared" ref="AJ16" si="8">L16+O16+AH16</f>
        <v>0</v>
      </c>
      <c r="AK16" s="94">
        <f t="shared" ref="AK16" si="9">M16+O16+AI16</f>
        <v>0</v>
      </c>
      <c r="AL16" s="69"/>
      <c r="AM16" s="71"/>
      <c r="AN16" s="69"/>
      <c r="AO16" s="71"/>
      <c r="AP16" s="19"/>
      <c r="AQ16" s="54"/>
      <c r="AR16" s="81"/>
      <c r="AS16" s="81"/>
      <c r="AT16" s="92">
        <f t="shared" ref="AT16" si="10">AM16+AO16+AQ16+AQ17+AS16</f>
        <v>0</v>
      </c>
      <c r="AU16" s="73"/>
      <c r="AV16" s="75"/>
      <c r="AW16" s="69"/>
      <c r="AX16" s="71"/>
      <c r="AY16" s="19"/>
      <c r="AZ16" s="52"/>
      <c r="BA16" s="81"/>
      <c r="BB16" s="81"/>
      <c r="BC16" s="77">
        <f t="shared" ref="BC16" si="11">AV16+AX16+AZ16+AZ17+BB16</f>
        <v>0</v>
      </c>
      <c r="BD16" s="73"/>
      <c r="BE16" s="75"/>
      <c r="BF16" s="69"/>
      <c r="BG16" s="71"/>
      <c r="BH16" s="19"/>
      <c r="BI16" s="52"/>
      <c r="BJ16" s="81"/>
      <c r="BK16" s="81"/>
      <c r="BL16" s="77">
        <f t="shared" ref="BL16" si="12">BE16+BG16+BI16+BI17+BK16</f>
        <v>0</v>
      </c>
      <c r="BM16" s="69"/>
      <c r="BN16" s="75"/>
      <c r="BO16" s="98">
        <f t="shared" ref="BO16" si="13">BN16</f>
        <v>0</v>
      </c>
      <c r="BP16" s="88" t="e">
        <f>(AT16+BC16+BL16+BO16)/BU16</f>
        <v>#DIV/0!</v>
      </c>
      <c r="BQ16" s="90"/>
      <c r="BU16" s="146">
        <f>COUNTIF(AT16,"&gt;0")+COUNTIF(BC16,"&gt;0")+COUNTIF(BL16,"&gt;0")+COUNTIF(BO16,"&gt;0")</f>
        <v>0</v>
      </c>
    </row>
    <row r="17" spans="2:73" s="3" customFormat="1" ht="39" customHeight="1">
      <c r="B17" s="87"/>
      <c r="C17" s="87"/>
      <c r="D17" s="101"/>
      <c r="E17" s="87"/>
      <c r="F17" s="87"/>
      <c r="G17" s="87"/>
      <c r="H17" s="87"/>
      <c r="I17" s="87"/>
      <c r="J17" s="87"/>
      <c r="K17" s="84"/>
      <c r="L17" s="84"/>
      <c r="M17" s="84"/>
      <c r="N17" s="95"/>
      <c r="O17" s="95"/>
      <c r="P17" s="70"/>
      <c r="Q17" s="103"/>
      <c r="R17" s="105"/>
      <c r="S17" s="95"/>
      <c r="T17" s="70"/>
      <c r="U17" s="84"/>
      <c r="V17" s="97"/>
      <c r="W17" s="95"/>
      <c r="X17" s="70"/>
      <c r="Y17" s="84"/>
      <c r="Z17" s="97"/>
      <c r="AA17" s="95"/>
      <c r="AB17" s="70"/>
      <c r="AC17" s="84"/>
      <c r="AD17" s="97"/>
      <c r="AE17" s="95"/>
      <c r="AF17" s="74"/>
      <c r="AG17" s="74"/>
      <c r="AH17" s="84"/>
      <c r="AI17" s="84"/>
      <c r="AJ17" s="95"/>
      <c r="AK17" s="95"/>
      <c r="AL17" s="70"/>
      <c r="AM17" s="72"/>
      <c r="AN17" s="70"/>
      <c r="AO17" s="72"/>
      <c r="AP17" s="19"/>
      <c r="AQ17" s="54"/>
      <c r="AR17" s="82"/>
      <c r="AS17" s="82"/>
      <c r="AT17" s="93"/>
      <c r="AU17" s="74"/>
      <c r="AV17" s="76"/>
      <c r="AW17" s="70"/>
      <c r="AX17" s="72"/>
      <c r="AY17" s="19"/>
      <c r="AZ17" s="52"/>
      <c r="BA17" s="82"/>
      <c r="BB17" s="82"/>
      <c r="BC17" s="78"/>
      <c r="BD17" s="74"/>
      <c r="BE17" s="76"/>
      <c r="BF17" s="70"/>
      <c r="BG17" s="72"/>
      <c r="BH17" s="19"/>
      <c r="BI17" s="52"/>
      <c r="BJ17" s="82"/>
      <c r="BK17" s="82"/>
      <c r="BL17" s="78"/>
      <c r="BM17" s="70"/>
      <c r="BN17" s="76"/>
      <c r="BO17" s="99"/>
      <c r="BP17" s="89"/>
      <c r="BQ17" s="91"/>
      <c r="BU17" s="146"/>
    </row>
    <row r="18" spans="2:73" s="3" customFormat="1" ht="39" customHeight="1">
      <c r="B18" s="86"/>
      <c r="C18" s="86"/>
      <c r="D18" s="100"/>
      <c r="E18" s="86"/>
      <c r="F18" s="86"/>
      <c r="G18" s="86"/>
      <c r="H18" s="86"/>
      <c r="I18" s="86"/>
      <c r="J18" s="86"/>
      <c r="K18" s="83"/>
      <c r="L18" s="83"/>
      <c r="M18" s="83"/>
      <c r="N18" s="94">
        <f>Q18+U18+Y18+AC18</f>
        <v>0</v>
      </c>
      <c r="O18" s="94">
        <f>SUM(S18,W18,AA18,AE18)</f>
        <v>0</v>
      </c>
      <c r="P18" s="69"/>
      <c r="Q18" s="102"/>
      <c r="R18" s="104"/>
      <c r="S18" s="94">
        <f>Q18*R18*10</f>
        <v>0</v>
      </c>
      <c r="T18" s="69"/>
      <c r="U18" s="83"/>
      <c r="V18" s="96"/>
      <c r="W18" s="94">
        <f>U18*V18*10</f>
        <v>0</v>
      </c>
      <c r="X18" s="69"/>
      <c r="Y18" s="83"/>
      <c r="Z18" s="96"/>
      <c r="AA18" s="94">
        <f>Y18*Z18*10</f>
        <v>0</v>
      </c>
      <c r="AB18" s="69"/>
      <c r="AC18" s="83"/>
      <c r="AD18" s="96"/>
      <c r="AE18" s="94">
        <f>AC18*AD18*10</f>
        <v>0</v>
      </c>
      <c r="AF18" s="73"/>
      <c r="AG18" s="73"/>
      <c r="AH18" s="83"/>
      <c r="AI18" s="83"/>
      <c r="AJ18" s="94">
        <f t="shared" ref="AJ18" si="14">L18+O18+AH18</f>
        <v>0</v>
      </c>
      <c r="AK18" s="94">
        <f t="shared" ref="AK18" si="15">M18+O18+AI18</f>
        <v>0</v>
      </c>
      <c r="AL18" s="69"/>
      <c r="AM18" s="71"/>
      <c r="AN18" s="69"/>
      <c r="AO18" s="71"/>
      <c r="AP18" s="19"/>
      <c r="AQ18" s="54"/>
      <c r="AR18" s="81"/>
      <c r="AS18" s="81"/>
      <c r="AT18" s="92">
        <f t="shared" ref="AT18" si="16">AM18+AO18+AQ18+AQ19+AS18</f>
        <v>0</v>
      </c>
      <c r="AU18" s="73"/>
      <c r="AV18" s="75"/>
      <c r="AW18" s="69"/>
      <c r="AX18" s="71"/>
      <c r="AY18" s="19"/>
      <c r="AZ18" s="52"/>
      <c r="BA18" s="81"/>
      <c r="BB18" s="81"/>
      <c r="BC18" s="77">
        <f t="shared" ref="BC18" si="17">AV18+AX18+AZ18+AZ19+BB18</f>
        <v>0</v>
      </c>
      <c r="BD18" s="73"/>
      <c r="BE18" s="75"/>
      <c r="BF18" s="69"/>
      <c r="BG18" s="71"/>
      <c r="BH18" s="19"/>
      <c r="BI18" s="52"/>
      <c r="BJ18" s="81"/>
      <c r="BK18" s="81"/>
      <c r="BL18" s="77">
        <f>BE18+BG18+BI18+BI19+BK18</f>
        <v>0</v>
      </c>
      <c r="BM18" s="69"/>
      <c r="BN18" s="75"/>
      <c r="BO18" s="98">
        <f t="shared" ref="BO18" si="18">BN18</f>
        <v>0</v>
      </c>
      <c r="BP18" s="88" t="e">
        <f>(AT18+BC18+BL18+BO18)/BU18</f>
        <v>#DIV/0!</v>
      </c>
      <c r="BQ18" s="90"/>
      <c r="BU18" s="146">
        <f>COUNTIF(AT18,"&gt;0")+COUNTIF(BC18,"&gt;0")+COUNTIF(BL18,"&gt;0")+COUNTIF(BO18,"&gt;0")</f>
        <v>0</v>
      </c>
    </row>
    <row r="19" spans="2:73" s="3" customFormat="1" ht="39" customHeight="1">
      <c r="B19" s="87"/>
      <c r="C19" s="87"/>
      <c r="D19" s="101"/>
      <c r="E19" s="87"/>
      <c r="F19" s="87"/>
      <c r="G19" s="87"/>
      <c r="H19" s="87"/>
      <c r="I19" s="87"/>
      <c r="J19" s="87"/>
      <c r="K19" s="84"/>
      <c r="L19" s="84"/>
      <c r="M19" s="84"/>
      <c r="N19" s="95"/>
      <c r="O19" s="95"/>
      <c r="P19" s="70"/>
      <c r="Q19" s="103"/>
      <c r="R19" s="105"/>
      <c r="S19" s="95"/>
      <c r="T19" s="70"/>
      <c r="U19" s="84"/>
      <c r="V19" s="97"/>
      <c r="W19" s="95"/>
      <c r="X19" s="70"/>
      <c r="Y19" s="84"/>
      <c r="Z19" s="97"/>
      <c r="AA19" s="95"/>
      <c r="AB19" s="70"/>
      <c r="AC19" s="84"/>
      <c r="AD19" s="97"/>
      <c r="AE19" s="95"/>
      <c r="AF19" s="74"/>
      <c r="AG19" s="74"/>
      <c r="AH19" s="84"/>
      <c r="AI19" s="84"/>
      <c r="AJ19" s="95"/>
      <c r="AK19" s="95"/>
      <c r="AL19" s="70"/>
      <c r="AM19" s="72"/>
      <c r="AN19" s="70"/>
      <c r="AO19" s="72"/>
      <c r="AP19" s="19"/>
      <c r="AQ19" s="54"/>
      <c r="AR19" s="82"/>
      <c r="AS19" s="82"/>
      <c r="AT19" s="93"/>
      <c r="AU19" s="74"/>
      <c r="AV19" s="76"/>
      <c r="AW19" s="70"/>
      <c r="AX19" s="72"/>
      <c r="AY19" s="19"/>
      <c r="AZ19" s="52"/>
      <c r="BA19" s="82"/>
      <c r="BB19" s="82"/>
      <c r="BC19" s="78"/>
      <c r="BD19" s="74"/>
      <c r="BE19" s="76"/>
      <c r="BF19" s="70"/>
      <c r="BG19" s="72"/>
      <c r="BH19" s="19"/>
      <c r="BI19" s="52"/>
      <c r="BJ19" s="82"/>
      <c r="BK19" s="82"/>
      <c r="BL19" s="78"/>
      <c r="BM19" s="70"/>
      <c r="BN19" s="76"/>
      <c r="BO19" s="99"/>
      <c r="BP19" s="89"/>
      <c r="BQ19" s="91"/>
      <c r="BU19" s="146"/>
    </row>
    <row r="20" spans="2:73" s="3" customFormat="1" ht="39" customHeight="1">
      <c r="B20" s="86"/>
      <c r="C20" s="86"/>
      <c r="D20" s="100"/>
      <c r="E20" s="86"/>
      <c r="F20" s="86"/>
      <c r="G20" s="86"/>
      <c r="H20" s="86"/>
      <c r="I20" s="86"/>
      <c r="J20" s="86"/>
      <c r="K20" s="83"/>
      <c r="L20" s="83"/>
      <c r="M20" s="83"/>
      <c r="N20" s="94">
        <f>Q20+U20+Y20+AC20</f>
        <v>0</v>
      </c>
      <c r="O20" s="94">
        <f>SUM(S20,W20,AA20,AE20)</f>
        <v>0</v>
      </c>
      <c r="P20" s="69"/>
      <c r="Q20" s="102"/>
      <c r="R20" s="104"/>
      <c r="S20" s="94">
        <f>Q20*R20*10</f>
        <v>0</v>
      </c>
      <c r="T20" s="69"/>
      <c r="U20" s="83"/>
      <c r="V20" s="96"/>
      <c r="W20" s="94">
        <f>U20*V20*10</f>
        <v>0</v>
      </c>
      <c r="X20" s="69"/>
      <c r="Y20" s="83"/>
      <c r="Z20" s="96"/>
      <c r="AA20" s="94">
        <f>Y20*Z20*10</f>
        <v>0</v>
      </c>
      <c r="AB20" s="69"/>
      <c r="AC20" s="83"/>
      <c r="AD20" s="96"/>
      <c r="AE20" s="94">
        <f>AC20*AD20*10</f>
        <v>0</v>
      </c>
      <c r="AF20" s="73"/>
      <c r="AG20" s="73"/>
      <c r="AH20" s="83"/>
      <c r="AI20" s="83"/>
      <c r="AJ20" s="94">
        <f t="shared" ref="AJ20" si="19">L20+O20+AH20</f>
        <v>0</v>
      </c>
      <c r="AK20" s="94">
        <f t="shared" ref="AK20" si="20">M20+O20+AI20</f>
        <v>0</v>
      </c>
      <c r="AL20" s="69"/>
      <c r="AM20" s="71"/>
      <c r="AN20" s="69"/>
      <c r="AO20" s="71"/>
      <c r="AP20" s="19"/>
      <c r="AQ20" s="54"/>
      <c r="AR20" s="81"/>
      <c r="AS20" s="81"/>
      <c r="AT20" s="92">
        <f t="shared" ref="AT20" si="21">AM20+AO20+AQ20+AQ21+AS20</f>
        <v>0</v>
      </c>
      <c r="AU20" s="73"/>
      <c r="AV20" s="75"/>
      <c r="AW20" s="69"/>
      <c r="AX20" s="71"/>
      <c r="AY20" s="19"/>
      <c r="AZ20" s="52"/>
      <c r="BA20" s="81"/>
      <c r="BB20" s="81"/>
      <c r="BC20" s="77">
        <f t="shared" ref="BC20" si="22">AV20+AX20+AZ20+AZ21+BB20</f>
        <v>0</v>
      </c>
      <c r="BD20" s="73"/>
      <c r="BE20" s="75"/>
      <c r="BF20" s="69"/>
      <c r="BG20" s="71"/>
      <c r="BH20" s="19"/>
      <c r="BI20" s="52"/>
      <c r="BJ20" s="81"/>
      <c r="BK20" s="81"/>
      <c r="BL20" s="77">
        <f t="shared" ref="BL20" si="23">BE20+BG20+BI20+BI21+BK20</f>
        <v>0</v>
      </c>
      <c r="BM20" s="69"/>
      <c r="BN20" s="75"/>
      <c r="BO20" s="98">
        <f t="shared" ref="BO20" si="24">BN20</f>
        <v>0</v>
      </c>
      <c r="BP20" s="88" t="e">
        <f>(AT20+BC20+BL20+BO20)/BU20</f>
        <v>#DIV/0!</v>
      </c>
      <c r="BQ20" s="90"/>
      <c r="BU20" s="146">
        <f>COUNTIF(AT20,"&gt;0")+COUNTIF(BC20,"&gt;0")+COUNTIF(BL20,"&gt;0")+COUNTIF(BO20,"&gt;0")</f>
        <v>0</v>
      </c>
    </row>
    <row r="21" spans="2:73" s="3" customFormat="1" ht="39" customHeight="1">
      <c r="B21" s="87"/>
      <c r="C21" s="87"/>
      <c r="D21" s="101"/>
      <c r="E21" s="87"/>
      <c r="F21" s="87"/>
      <c r="G21" s="87"/>
      <c r="H21" s="87"/>
      <c r="I21" s="87"/>
      <c r="J21" s="87"/>
      <c r="K21" s="84"/>
      <c r="L21" s="84"/>
      <c r="M21" s="84"/>
      <c r="N21" s="95"/>
      <c r="O21" s="95"/>
      <c r="P21" s="70"/>
      <c r="Q21" s="103"/>
      <c r="R21" s="105"/>
      <c r="S21" s="95"/>
      <c r="T21" s="70"/>
      <c r="U21" s="84"/>
      <c r="V21" s="97"/>
      <c r="W21" s="95"/>
      <c r="X21" s="70"/>
      <c r="Y21" s="84"/>
      <c r="Z21" s="97"/>
      <c r="AA21" s="95"/>
      <c r="AB21" s="70"/>
      <c r="AC21" s="84"/>
      <c r="AD21" s="97"/>
      <c r="AE21" s="95"/>
      <c r="AF21" s="74"/>
      <c r="AG21" s="74"/>
      <c r="AH21" s="84"/>
      <c r="AI21" s="84"/>
      <c r="AJ21" s="95"/>
      <c r="AK21" s="95"/>
      <c r="AL21" s="70"/>
      <c r="AM21" s="72"/>
      <c r="AN21" s="70"/>
      <c r="AO21" s="72"/>
      <c r="AP21" s="19"/>
      <c r="AQ21" s="54"/>
      <c r="AR21" s="82"/>
      <c r="AS21" s="82"/>
      <c r="AT21" s="93"/>
      <c r="AU21" s="74"/>
      <c r="AV21" s="76"/>
      <c r="AW21" s="70"/>
      <c r="AX21" s="72"/>
      <c r="AY21" s="19"/>
      <c r="AZ21" s="52"/>
      <c r="BA21" s="82"/>
      <c r="BB21" s="82"/>
      <c r="BC21" s="78"/>
      <c r="BD21" s="74"/>
      <c r="BE21" s="76"/>
      <c r="BF21" s="70"/>
      <c r="BG21" s="72"/>
      <c r="BH21" s="19"/>
      <c r="BI21" s="52"/>
      <c r="BJ21" s="82"/>
      <c r="BK21" s="82"/>
      <c r="BL21" s="78"/>
      <c r="BM21" s="70"/>
      <c r="BN21" s="76"/>
      <c r="BO21" s="99"/>
      <c r="BP21" s="89"/>
      <c r="BQ21" s="91"/>
      <c r="BU21" s="146"/>
    </row>
    <row r="22" spans="2:73" s="3" customFormat="1" ht="39" customHeight="1">
      <c r="B22" s="86"/>
      <c r="C22" s="86"/>
      <c r="D22" s="100"/>
      <c r="E22" s="86"/>
      <c r="F22" s="86"/>
      <c r="G22" s="86"/>
      <c r="H22" s="86"/>
      <c r="I22" s="86"/>
      <c r="J22" s="86"/>
      <c r="K22" s="83"/>
      <c r="L22" s="83"/>
      <c r="M22" s="83"/>
      <c r="N22" s="94">
        <f>Q22+U22+Y22+AC22</f>
        <v>0</v>
      </c>
      <c r="O22" s="94">
        <f>SUM(S22,W22,AA22,AE22)</f>
        <v>0</v>
      </c>
      <c r="P22" s="69"/>
      <c r="Q22" s="102"/>
      <c r="R22" s="104"/>
      <c r="S22" s="94">
        <f>Q22*R22*10</f>
        <v>0</v>
      </c>
      <c r="T22" s="69"/>
      <c r="U22" s="83"/>
      <c r="V22" s="96"/>
      <c r="W22" s="94">
        <f>U22*V22*10</f>
        <v>0</v>
      </c>
      <c r="X22" s="69"/>
      <c r="Y22" s="83"/>
      <c r="Z22" s="96"/>
      <c r="AA22" s="94">
        <f>Y22*Z22*10</f>
        <v>0</v>
      </c>
      <c r="AB22" s="69"/>
      <c r="AC22" s="83"/>
      <c r="AD22" s="96"/>
      <c r="AE22" s="94">
        <f>AC22*AD22*10</f>
        <v>0</v>
      </c>
      <c r="AF22" s="73"/>
      <c r="AG22" s="73"/>
      <c r="AH22" s="83"/>
      <c r="AI22" s="83"/>
      <c r="AJ22" s="94">
        <f t="shared" ref="AJ22" si="25">L22+O22+AH22</f>
        <v>0</v>
      </c>
      <c r="AK22" s="94">
        <f t="shared" ref="AK22" si="26">M22+O22+AI22</f>
        <v>0</v>
      </c>
      <c r="AL22" s="69"/>
      <c r="AM22" s="71"/>
      <c r="AN22" s="69"/>
      <c r="AO22" s="71"/>
      <c r="AP22" s="19"/>
      <c r="AQ22" s="54"/>
      <c r="AR22" s="81"/>
      <c r="AS22" s="81"/>
      <c r="AT22" s="92">
        <f t="shared" ref="AT22" si="27">AM22+AO22+AQ22+AQ23+AS22</f>
        <v>0</v>
      </c>
      <c r="AU22" s="73"/>
      <c r="AV22" s="75"/>
      <c r="AW22" s="69"/>
      <c r="AX22" s="71"/>
      <c r="AY22" s="19"/>
      <c r="AZ22" s="52"/>
      <c r="BA22" s="81"/>
      <c r="BB22" s="81"/>
      <c r="BC22" s="77">
        <f t="shared" ref="BC22" si="28">AV22+AX22+AZ22+AZ23+BB22</f>
        <v>0</v>
      </c>
      <c r="BD22" s="73"/>
      <c r="BE22" s="75"/>
      <c r="BF22" s="69"/>
      <c r="BG22" s="71"/>
      <c r="BH22" s="19"/>
      <c r="BI22" s="52"/>
      <c r="BJ22" s="81"/>
      <c r="BK22" s="81"/>
      <c r="BL22" s="77">
        <f>BE22+BG22+BI22+BI23+BK22</f>
        <v>0</v>
      </c>
      <c r="BM22" s="69"/>
      <c r="BN22" s="75"/>
      <c r="BO22" s="98">
        <f t="shared" ref="BO22" si="29">BN22</f>
        <v>0</v>
      </c>
      <c r="BP22" s="88" t="e">
        <f>(AT22+BC22+BL22+BO22)/BU22</f>
        <v>#DIV/0!</v>
      </c>
      <c r="BQ22" s="90"/>
      <c r="BU22" s="146">
        <f>COUNTIF(AT22,"&gt;0")+COUNTIF(BC22,"&gt;0")+COUNTIF(BL22,"&gt;0")+COUNTIF(BO22,"&gt;0")</f>
        <v>0</v>
      </c>
    </row>
    <row r="23" spans="2:73" s="3" customFormat="1" ht="39" customHeight="1">
      <c r="B23" s="87"/>
      <c r="C23" s="87"/>
      <c r="D23" s="101"/>
      <c r="E23" s="87"/>
      <c r="F23" s="87"/>
      <c r="G23" s="87"/>
      <c r="H23" s="87"/>
      <c r="I23" s="87"/>
      <c r="J23" s="87"/>
      <c r="K23" s="84"/>
      <c r="L23" s="84"/>
      <c r="M23" s="84"/>
      <c r="N23" s="95"/>
      <c r="O23" s="95"/>
      <c r="P23" s="70"/>
      <c r="Q23" s="103"/>
      <c r="R23" s="105"/>
      <c r="S23" s="95"/>
      <c r="T23" s="70"/>
      <c r="U23" s="84"/>
      <c r="V23" s="97"/>
      <c r="W23" s="95"/>
      <c r="X23" s="70"/>
      <c r="Y23" s="84"/>
      <c r="Z23" s="97"/>
      <c r="AA23" s="95"/>
      <c r="AB23" s="70"/>
      <c r="AC23" s="84"/>
      <c r="AD23" s="97"/>
      <c r="AE23" s="95"/>
      <c r="AF23" s="74"/>
      <c r="AG23" s="74"/>
      <c r="AH23" s="84"/>
      <c r="AI23" s="84"/>
      <c r="AJ23" s="95"/>
      <c r="AK23" s="95"/>
      <c r="AL23" s="70"/>
      <c r="AM23" s="72"/>
      <c r="AN23" s="70"/>
      <c r="AO23" s="72"/>
      <c r="AP23" s="19"/>
      <c r="AQ23" s="54"/>
      <c r="AR23" s="82"/>
      <c r="AS23" s="82"/>
      <c r="AT23" s="93"/>
      <c r="AU23" s="74"/>
      <c r="AV23" s="76"/>
      <c r="AW23" s="70"/>
      <c r="AX23" s="72"/>
      <c r="AY23" s="19"/>
      <c r="AZ23" s="52"/>
      <c r="BA23" s="82"/>
      <c r="BB23" s="82"/>
      <c r="BC23" s="78"/>
      <c r="BD23" s="74"/>
      <c r="BE23" s="76"/>
      <c r="BF23" s="70"/>
      <c r="BG23" s="72"/>
      <c r="BH23" s="19"/>
      <c r="BI23" s="52"/>
      <c r="BJ23" s="82"/>
      <c r="BK23" s="82"/>
      <c r="BL23" s="78"/>
      <c r="BM23" s="70"/>
      <c r="BN23" s="76"/>
      <c r="BO23" s="99"/>
      <c r="BP23" s="89"/>
      <c r="BQ23" s="91"/>
      <c r="BU23" s="146"/>
    </row>
    <row r="24" spans="2:73" s="3" customFormat="1" ht="39" customHeight="1">
      <c r="B24" s="86"/>
      <c r="C24" s="86"/>
      <c r="D24" s="100"/>
      <c r="E24" s="86"/>
      <c r="F24" s="86"/>
      <c r="G24" s="86"/>
      <c r="H24" s="86"/>
      <c r="I24" s="86"/>
      <c r="J24" s="86"/>
      <c r="K24" s="83"/>
      <c r="L24" s="83"/>
      <c r="M24" s="83"/>
      <c r="N24" s="94">
        <f>Q24+U24+Y24+AC24</f>
        <v>0</v>
      </c>
      <c r="O24" s="94">
        <f>SUM(S24,W24,AA24,AE24)</f>
        <v>0</v>
      </c>
      <c r="P24" s="69"/>
      <c r="Q24" s="102"/>
      <c r="R24" s="104"/>
      <c r="S24" s="94">
        <f>Q24*R24*10</f>
        <v>0</v>
      </c>
      <c r="T24" s="69"/>
      <c r="U24" s="83"/>
      <c r="V24" s="96"/>
      <c r="W24" s="94">
        <f>U24*V24*10</f>
        <v>0</v>
      </c>
      <c r="X24" s="69"/>
      <c r="Y24" s="83"/>
      <c r="Z24" s="96"/>
      <c r="AA24" s="94">
        <f>Y24*Z24*10</f>
        <v>0</v>
      </c>
      <c r="AB24" s="69"/>
      <c r="AC24" s="83"/>
      <c r="AD24" s="96"/>
      <c r="AE24" s="94">
        <f>AC24*AD24*10</f>
        <v>0</v>
      </c>
      <c r="AF24" s="73"/>
      <c r="AG24" s="73"/>
      <c r="AH24" s="83"/>
      <c r="AI24" s="83"/>
      <c r="AJ24" s="94">
        <f t="shared" ref="AJ24" si="30">L24+O24+AH24</f>
        <v>0</v>
      </c>
      <c r="AK24" s="94">
        <f t="shared" ref="AK24" si="31">M24+O24+AI24</f>
        <v>0</v>
      </c>
      <c r="AL24" s="69"/>
      <c r="AM24" s="71"/>
      <c r="AN24" s="69"/>
      <c r="AO24" s="71"/>
      <c r="AP24" s="19"/>
      <c r="AQ24" s="54"/>
      <c r="AR24" s="81"/>
      <c r="AS24" s="81"/>
      <c r="AT24" s="92">
        <f t="shared" ref="AT24" si="32">AM24+AO24+AQ24+AQ25+AS24</f>
        <v>0</v>
      </c>
      <c r="AU24" s="73"/>
      <c r="AV24" s="75"/>
      <c r="AW24" s="69"/>
      <c r="AX24" s="71"/>
      <c r="AY24" s="19"/>
      <c r="AZ24" s="52"/>
      <c r="BA24" s="81"/>
      <c r="BB24" s="81"/>
      <c r="BC24" s="77">
        <f t="shared" ref="BC24" si="33">AV24+AX24+AZ24+AZ25+BB24</f>
        <v>0</v>
      </c>
      <c r="BD24" s="73"/>
      <c r="BE24" s="75"/>
      <c r="BF24" s="69"/>
      <c r="BG24" s="71"/>
      <c r="BH24" s="19"/>
      <c r="BI24" s="52"/>
      <c r="BJ24" s="81"/>
      <c r="BK24" s="81"/>
      <c r="BL24" s="77">
        <f t="shared" ref="BL24" si="34">BE24+BG24+BI24+BI25+BK24</f>
        <v>0</v>
      </c>
      <c r="BM24" s="69"/>
      <c r="BN24" s="75"/>
      <c r="BO24" s="98">
        <f t="shared" ref="BO24" si="35">BN24</f>
        <v>0</v>
      </c>
      <c r="BP24" s="88" t="e">
        <f>(AT24+BC24+BL24+BO24)/BU24</f>
        <v>#DIV/0!</v>
      </c>
      <c r="BQ24" s="90"/>
      <c r="BU24" s="146">
        <f>COUNTIF(AT24,"&gt;0")+COUNTIF(BC24,"&gt;0")+COUNTIF(BL24,"&gt;0")+COUNTIF(BO24,"&gt;0")</f>
        <v>0</v>
      </c>
    </row>
    <row r="25" spans="2:73" s="3" customFormat="1" ht="39" customHeight="1">
      <c r="B25" s="87"/>
      <c r="C25" s="87"/>
      <c r="D25" s="101"/>
      <c r="E25" s="87"/>
      <c r="F25" s="87"/>
      <c r="G25" s="87"/>
      <c r="H25" s="87"/>
      <c r="I25" s="87"/>
      <c r="J25" s="87"/>
      <c r="K25" s="84"/>
      <c r="L25" s="84"/>
      <c r="M25" s="84"/>
      <c r="N25" s="95"/>
      <c r="O25" s="95"/>
      <c r="P25" s="70"/>
      <c r="Q25" s="103"/>
      <c r="R25" s="105"/>
      <c r="S25" s="95"/>
      <c r="T25" s="70"/>
      <c r="U25" s="84"/>
      <c r="V25" s="97"/>
      <c r="W25" s="95"/>
      <c r="X25" s="70"/>
      <c r="Y25" s="84"/>
      <c r="Z25" s="97"/>
      <c r="AA25" s="95"/>
      <c r="AB25" s="70"/>
      <c r="AC25" s="84"/>
      <c r="AD25" s="97"/>
      <c r="AE25" s="95"/>
      <c r="AF25" s="74"/>
      <c r="AG25" s="74"/>
      <c r="AH25" s="84"/>
      <c r="AI25" s="84"/>
      <c r="AJ25" s="95"/>
      <c r="AK25" s="95"/>
      <c r="AL25" s="70"/>
      <c r="AM25" s="72"/>
      <c r="AN25" s="70"/>
      <c r="AO25" s="72"/>
      <c r="AP25" s="19"/>
      <c r="AQ25" s="54"/>
      <c r="AR25" s="82"/>
      <c r="AS25" s="82"/>
      <c r="AT25" s="93"/>
      <c r="AU25" s="74"/>
      <c r="AV25" s="76"/>
      <c r="AW25" s="70"/>
      <c r="AX25" s="72"/>
      <c r="AY25" s="19"/>
      <c r="AZ25" s="52"/>
      <c r="BA25" s="82"/>
      <c r="BB25" s="82"/>
      <c r="BC25" s="78"/>
      <c r="BD25" s="74"/>
      <c r="BE25" s="76"/>
      <c r="BF25" s="70"/>
      <c r="BG25" s="72"/>
      <c r="BH25" s="19"/>
      <c r="BI25" s="52"/>
      <c r="BJ25" s="82"/>
      <c r="BK25" s="82"/>
      <c r="BL25" s="78"/>
      <c r="BM25" s="70"/>
      <c r="BN25" s="76"/>
      <c r="BO25" s="99"/>
      <c r="BP25" s="89"/>
      <c r="BQ25" s="91"/>
      <c r="BU25" s="146"/>
    </row>
    <row r="26" spans="2:73" s="3" customFormat="1" ht="39" customHeight="1">
      <c r="B26" s="86"/>
      <c r="C26" s="86"/>
      <c r="D26" s="100"/>
      <c r="E26" s="86"/>
      <c r="F26" s="86"/>
      <c r="G26" s="86"/>
      <c r="H26" s="86"/>
      <c r="I26" s="86"/>
      <c r="J26" s="86"/>
      <c r="K26" s="83"/>
      <c r="L26" s="83"/>
      <c r="M26" s="83"/>
      <c r="N26" s="94">
        <f>Q26+U26+Y26+AC26</f>
        <v>0</v>
      </c>
      <c r="O26" s="94">
        <f>SUM(S26,W26,AA26,AE26)</f>
        <v>0</v>
      </c>
      <c r="P26" s="69"/>
      <c r="Q26" s="102"/>
      <c r="R26" s="104"/>
      <c r="S26" s="94">
        <f>Q26*R26*10</f>
        <v>0</v>
      </c>
      <c r="T26" s="69"/>
      <c r="U26" s="83"/>
      <c r="V26" s="96"/>
      <c r="W26" s="94">
        <f>U26*V26*10</f>
        <v>0</v>
      </c>
      <c r="X26" s="69"/>
      <c r="Y26" s="83"/>
      <c r="Z26" s="96"/>
      <c r="AA26" s="94">
        <f>Y26*Z26*10</f>
        <v>0</v>
      </c>
      <c r="AB26" s="69"/>
      <c r="AC26" s="83"/>
      <c r="AD26" s="96"/>
      <c r="AE26" s="94">
        <f>AC26*AD26*10</f>
        <v>0</v>
      </c>
      <c r="AF26" s="73"/>
      <c r="AG26" s="73"/>
      <c r="AH26" s="83"/>
      <c r="AI26" s="83"/>
      <c r="AJ26" s="94">
        <f t="shared" ref="AJ26" si="36">L26+O26+AH26</f>
        <v>0</v>
      </c>
      <c r="AK26" s="94">
        <f t="shared" ref="AK26" si="37">M26+O26+AI26</f>
        <v>0</v>
      </c>
      <c r="AL26" s="69"/>
      <c r="AM26" s="71"/>
      <c r="AN26" s="69"/>
      <c r="AO26" s="71"/>
      <c r="AP26" s="19"/>
      <c r="AQ26" s="54"/>
      <c r="AR26" s="81"/>
      <c r="AS26" s="81"/>
      <c r="AT26" s="92">
        <f t="shared" ref="AT26" si="38">AM26+AO26+AQ26+AQ27+AS26</f>
        <v>0</v>
      </c>
      <c r="AU26" s="73"/>
      <c r="AV26" s="75"/>
      <c r="AW26" s="69"/>
      <c r="AX26" s="71"/>
      <c r="AY26" s="19"/>
      <c r="AZ26" s="52"/>
      <c r="BA26" s="81"/>
      <c r="BB26" s="81"/>
      <c r="BC26" s="77">
        <f t="shared" ref="BC26" si="39">AV26+AX26+AZ26+AZ27+BB26</f>
        <v>0</v>
      </c>
      <c r="BD26" s="73"/>
      <c r="BE26" s="75"/>
      <c r="BF26" s="69"/>
      <c r="BG26" s="71"/>
      <c r="BH26" s="19"/>
      <c r="BI26" s="52"/>
      <c r="BJ26" s="81"/>
      <c r="BK26" s="81"/>
      <c r="BL26" s="77">
        <f t="shared" ref="BL26" si="40">BE26+BG26+BI26+BI27+BK26</f>
        <v>0</v>
      </c>
      <c r="BM26" s="69"/>
      <c r="BN26" s="75"/>
      <c r="BO26" s="98">
        <f t="shared" ref="BO26" si="41">BN26</f>
        <v>0</v>
      </c>
      <c r="BP26" s="88" t="e">
        <f>(AT26+BC26+BL26+BO26)/BU26</f>
        <v>#DIV/0!</v>
      </c>
      <c r="BQ26" s="90"/>
      <c r="BU26" s="146">
        <f>COUNTIF(AT26,"&gt;0")+COUNTIF(BC26,"&gt;0")+COUNTIF(BL26,"&gt;0")+COUNTIF(BO26,"&gt;0")</f>
        <v>0</v>
      </c>
    </row>
    <row r="27" spans="2:73" s="3" customFormat="1" ht="39" customHeight="1">
      <c r="B27" s="87"/>
      <c r="C27" s="87"/>
      <c r="D27" s="101"/>
      <c r="E27" s="87"/>
      <c r="F27" s="87"/>
      <c r="G27" s="87"/>
      <c r="H27" s="87"/>
      <c r="I27" s="87"/>
      <c r="J27" s="87"/>
      <c r="K27" s="84"/>
      <c r="L27" s="84"/>
      <c r="M27" s="84"/>
      <c r="N27" s="95"/>
      <c r="O27" s="95"/>
      <c r="P27" s="70"/>
      <c r="Q27" s="103"/>
      <c r="R27" s="105"/>
      <c r="S27" s="95"/>
      <c r="T27" s="70"/>
      <c r="U27" s="84"/>
      <c r="V27" s="97"/>
      <c r="W27" s="95"/>
      <c r="X27" s="70"/>
      <c r="Y27" s="84"/>
      <c r="Z27" s="97"/>
      <c r="AA27" s="95"/>
      <c r="AB27" s="70"/>
      <c r="AC27" s="84"/>
      <c r="AD27" s="97"/>
      <c r="AE27" s="95"/>
      <c r="AF27" s="74"/>
      <c r="AG27" s="74"/>
      <c r="AH27" s="84"/>
      <c r="AI27" s="84"/>
      <c r="AJ27" s="95"/>
      <c r="AK27" s="95"/>
      <c r="AL27" s="70"/>
      <c r="AM27" s="72"/>
      <c r="AN27" s="70"/>
      <c r="AO27" s="72"/>
      <c r="AP27" s="19"/>
      <c r="AQ27" s="54"/>
      <c r="AR27" s="82"/>
      <c r="AS27" s="82"/>
      <c r="AT27" s="93"/>
      <c r="AU27" s="74"/>
      <c r="AV27" s="76"/>
      <c r="AW27" s="70"/>
      <c r="AX27" s="72"/>
      <c r="AY27" s="19"/>
      <c r="AZ27" s="52"/>
      <c r="BA27" s="82"/>
      <c r="BB27" s="82"/>
      <c r="BC27" s="78"/>
      <c r="BD27" s="74"/>
      <c r="BE27" s="76"/>
      <c r="BF27" s="70"/>
      <c r="BG27" s="72"/>
      <c r="BH27" s="19"/>
      <c r="BI27" s="52"/>
      <c r="BJ27" s="82"/>
      <c r="BK27" s="82"/>
      <c r="BL27" s="78"/>
      <c r="BM27" s="70"/>
      <c r="BN27" s="76"/>
      <c r="BO27" s="99"/>
      <c r="BP27" s="89"/>
      <c r="BQ27" s="91"/>
      <c r="BU27" s="146"/>
    </row>
    <row r="28" spans="2:73" s="3" customFormat="1" ht="39" customHeight="1">
      <c r="B28" s="86"/>
      <c r="C28" s="86"/>
      <c r="D28" s="100"/>
      <c r="E28" s="86"/>
      <c r="F28" s="86"/>
      <c r="G28" s="86"/>
      <c r="H28" s="86"/>
      <c r="I28" s="86"/>
      <c r="J28" s="86"/>
      <c r="K28" s="83"/>
      <c r="L28" s="83"/>
      <c r="M28" s="83"/>
      <c r="N28" s="94">
        <f>Q28+U28+Y28+AC28</f>
        <v>0</v>
      </c>
      <c r="O28" s="94">
        <f>SUM(S28,W28,AA28,AE28)</f>
        <v>0</v>
      </c>
      <c r="P28" s="69"/>
      <c r="Q28" s="102"/>
      <c r="R28" s="104"/>
      <c r="S28" s="94">
        <f>Q28*R28*10</f>
        <v>0</v>
      </c>
      <c r="T28" s="69"/>
      <c r="U28" s="83"/>
      <c r="V28" s="96"/>
      <c r="W28" s="94">
        <f>U28*V28*10</f>
        <v>0</v>
      </c>
      <c r="X28" s="69"/>
      <c r="Y28" s="83"/>
      <c r="Z28" s="96"/>
      <c r="AA28" s="94">
        <f>Y28*Z28*10</f>
        <v>0</v>
      </c>
      <c r="AB28" s="69"/>
      <c r="AC28" s="83"/>
      <c r="AD28" s="96"/>
      <c r="AE28" s="94">
        <f>AC28*AD28*10</f>
        <v>0</v>
      </c>
      <c r="AF28" s="73"/>
      <c r="AG28" s="73"/>
      <c r="AH28" s="83"/>
      <c r="AI28" s="83"/>
      <c r="AJ28" s="94">
        <f t="shared" ref="AJ28" si="42">L28+O28+AH28</f>
        <v>0</v>
      </c>
      <c r="AK28" s="94">
        <f t="shared" ref="AK28" si="43">M28+O28+AI28</f>
        <v>0</v>
      </c>
      <c r="AL28" s="69"/>
      <c r="AM28" s="71"/>
      <c r="AN28" s="69"/>
      <c r="AO28" s="71"/>
      <c r="AP28" s="19"/>
      <c r="AQ28" s="54"/>
      <c r="AR28" s="81"/>
      <c r="AS28" s="81"/>
      <c r="AT28" s="92">
        <f t="shared" ref="AT28" si="44">AM28+AO28+AQ28+AQ29+AS28</f>
        <v>0</v>
      </c>
      <c r="AU28" s="73"/>
      <c r="AV28" s="75"/>
      <c r="AW28" s="69"/>
      <c r="AX28" s="71"/>
      <c r="AY28" s="19"/>
      <c r="AZ28" s="52"/>
      <c r="BA28" s="81"/>
      <c r="BB28" s="81"/>
      <c r="BC28" s="77">
        <f t="shared" ref="BC28" si="45">AV28+AX28+AZ28+AZ29+BB28</f>
        <v>0</v>
      </c>
      <c r="BD28" s="73"/>
      <c r="BE28" s="75"/>
      <c r="BF28" s="69"/>
      <c r="BG28" s="71"/>
      <c r="BH28" s="19"/>
      <c r="BI28" s="52"/>
      <c r="BJ28" s="81"/>
      <c r="BK28" s="81"/>
      <c r="BL28" s="77">
        <f t="shared" ref="BL28" si="46">BE28+BG28+BI28+BI29+BK28</f>
        <v>0</v>
      </c>
      <c r="BM28" s="69"/>
      <c r="BN28" s="75"/>
      <c r="BO28" s="98">
        <f t="shared" ref="BO28" si="47">BN28</f>
        <v>0</v>
      </c>
      <c r="BP28" s="88" t="e">
        <f>(AT28+BC28+BL28+BO28)/BU28</f>
        <v>#DIV/0!</v>
      </c>
      <c r="BQ28" s="90"/>
      <c r="BU28" s="146">
        <f>COUNTIF(AT28,"&gt;0")+COUNTIF(BC28,"&gt;0")+COUNTIF(BL28,"&gt;0")+COUNTIF(BO28,"&gt;0")</f>
        <v>0</v>
      </c>
    </row>
    <row r="29" spans="2:73" s="3" customFormat="1" ht="39" customHeight="1">
      <c r="B29" s="87"/>
      <c r="C29" s="87"/>
      <c r="D29" s="101"/>
      <c r="E29" s="87"/>
      <c r="F29" s="87"/>
      <c r="G29" s="87"/>
      <c r="H29" s="87"/>
      <c r="I29" s="87"/>
      <c r="J29" s="87"/>
      <c r="K29" s="84"/>
      <c r="L29" s="84"/>
      <c r="M29" s="84"/>
      <c r="N29" s="95"/>
      <c r="O29" s="95"/>
      <c r="P29" s="70"/>
      <c r="Q29" s="103"/>
      <c r="R29" s="105"/>
      <c r="S29" s="95"/>
      <c r="T29" s="70"/>
      <c r="U29" s="84"/>
      <c r="V29" s="97"/>
      <c r="W29" s="95"/>
      <c r="X29" s="70"/>
      <c r="Y29" s="84"/>
      <c r="Z29" s="97"/>
      <c r="AA29" s="95"/>
      <c r="AB29" s="70"/>
      <c r="AC29" s="84"/>
      <c r="AD29" s="97"/>
      <c r="AE29" s="95"/>
      <c r="AF29" s="74"/>
      <c r="AG29" s="74"/>
      <c r="AH29" s="84"/>
      <c r="AI29" s="84"/>
      <c r="AJ29" s="95"/>
      <c r="AK29" s="95"/>
      <c r="AL29" s="70"/>
      <c r="AM29" s="72"/>
      <c r="AN29" s="70"/>
      <c r="AO29" s="72"/>
      <c r="AP29" s="19"/>
      <c r="AQ29" s="54"/>
      <c r="AR29" s="82"/>
      <c r="AS29" s="82"/>
      <c r="AT29" s="93"/>
      <c r="AU29" s="74"/>
      <c r="AV29" s="76"/>
      <c r="AW29" s="70"/>
      <c r="AX29" s="72"/>
      <c r="AY29" s="19"/>
      <c r="AZ29" s="52"/>
      <c r="BA29" s="82"/>
      <c r="BB29" s="82"/>
      <c r="BC29" s="78"/>
      <c r="BD29" s="74"/>
      <c r="BE29" s="76"/>
      <c r="BF29" s="70"/>
      <c r="BG29" s="72"/>
      <c r="BH29" s="19"/>
      <c r="BI29" s="52"/>
      <c r="BJ29" s="82"/>
      <c r="BK29" s="82"/>
      <c r="BL29" s="78"/>
      <c r="BM29" s="70"/>
      <c r="BN29" s="76"/>
      <c r="BO29" s="99"/>
      <c r="BP29" s="89"/>
      <c r="BQ29" s="91"/>
      <c r="BU29" s="146"/>
    </row>
    <row r="30" spans="2:73" s="3" customFormat="1" ht="39" customHeight="1">
      <c r="B30" s="86"/>
      <c r="C30" s="86"/>
      <c r="D30" s="100"/>
      <c r="E30" s="86"/>
      <c r="F30" s="86"/>
      <c r="G30" s="86"/>
      <c r="H30" s="86"/>
      <c r="I30" s="86"/>
      <c r="J30" s="86"/>
      <c r="K30" s="83"/>
      <c r="L30" s="83"/>
      <c r="M30" s="83"/>
      <c r="N30" s="94">
        <f>Q30+U30+Y30+AC30</f>
        <v>0</v>
      </c>
      <c r="O30" s="94">
        <f>SUM(S30,W30,AA30,AE30)</f>
        <v>0</v>
      </c>
      <c r="P30" s="69"/>
      <c r="Q30" s="102"/>
      <c r="R30" s="104"/>
      <c r="S30" s="94">
        <f>Q30*R30*10</f>
        <v>0</v>
      </c>
      <c r="T30" s="69"/>
      <c r="U30" s="83"/>
      <c r="V30" s="96"/>
      <c r="W30" s="94">
        <f>U30*V30*10</f>
        <v>0</v>
      </c>
      <c r="X30" s="69"/>
      <c r="Y30" s="83"/>
      <c r="Z30" s="96"/>
      <c r="AA30" s="94">
        <f>Y30*Z30*10</f>
        <v>0</v>
      </c>
      <c r="AB30" s="69"/>
      <c r="AC30" s="83"/>
      <c r="AD30" s="96"/>
      <c r="AE30" s="94">
        <f>AC30*AD30*10</f>
        <v>0</v>
      </c>
      <c r="AF30" s="73"/>
      <c r="AG30" s="73"/>
      <c r="AH30" s="83"/>
      <c r="AI30" s="83"/>
      <c r="AJ30" s="94">
        <f t="shared" ref="AJ30" si="48">L30+O30+AH30</f>
        <v>0</v>
      </c>
      <c r="AK30" s="94">
        <f t="shared" ref="AK30" si="49">M30+O30+AI30</f>
        <v>0</v>
      </c>
      <c r="AL30" s="69"/>
      <c r="AM30" s="71"/>
      <c r="AN30" s="69"/>
      <c r="AO30" s="71"/>
      <c r="AP30" s="19"/>
      <c r="AQ30" s="54"/>
      <c r="AR30" s="81"/>
      <c r="AS30" s="81"/>
      <c r="AT30" s="92">
        <f t="shared" ref="AT30" si="50">AM30+AO30+AQ30+AQ31+AS30</f>
        <v>0</v>
      </c>
      <c r="AU30" s="73"/>
      <c r="AV30" s="75"/>
      <c r="AW30" s="69"/>
      <c r="AX30" s="71"/>
      <c r="AY30" s="19"/>
      <c r="AZ30" s="52"/>
      <c r="BA30" s="81"/>
      <c r="BB30" s="81"/>
      <c r="BC30" s="77">
        <f t="shared" ref="BC30" si="51">AV30+AX30+AZ30+AZ31+BB30</f>
        <v>0</v>
      </c>
      <c r="BD30" s="73"/>
      <c r="BE30" s="75"/>
      <c r="BF30" s="69"/>
      <c r="BG30" s="71"/>
      <c r="BH30" s="19"/>
      <c r="BI30" s="52"/>
      <c r="BJ30" s="81"/>
      <c r="BK30" s="81"/>
      <c r="BL30" s="77">
        <f t="shared" ref="BL30" si="52">BE30+BG30+BI30+BI31+BK30</f>
        <v>0</v>
      </c>
      <c r="BM30" s="69"/>
      <c r="BN30" s="75"/>
      <c r="BO30" s="98">
        <f t="shared" ref="BO30" si="53">BN30</f>
        <v>0</v>
      </c>
      <c r="BP30" s="88" t="e">
        <f>(AT30+BC30+BL30+BO30)/BU30</f>
        <v>#DIV/0!</v>
      </c>
      <c r="BQ30" s="90"/>
      <c r="BU30" s="146">
        <f>COUNTIF(AT30,"&gt;0")+COUNTIF(BC30,"&gt;0")+COUNTIF(BL30,"&gt;0")+COUNTIF(BO30,"&gt;0")</f>
        <v>0</v>
      </c>
    </row>
    <row r="31" spans="2:73" s="3" customFormat="1" ht="39" customHeight="1">
      <c r="B31" s="87"/>
      <c r="C31" s="87"/>
      <c r="D31" s="101"/>
      <c r="E31" s="87"/>
      <c r="F31" s="87"/>
      <c r="G31" s="87"/>
      <c r="H31" s="87"/>
      <c r="I31" s="87"/>
      <c r="J31" s="87"/>
      <c r="K31" s="84"/>
      <c r="L31" s="84"/>
      <c r="M31" s="84"/>
      <c r="N31" s="95"/>
      <c r="O31" s="95"/>
      <c r="P31" s="70"/>
      <c r="Q31" s="103"/>
      <c r="R31" s="105"/>
      <c r="S31" s="95"/>
      <c r="T31" s="70"/>
      <c r="U31" s="84"/>
      <c r="V31" s="97"/>
      <c r="W31" s="95"/>
      <c r="X31" s="70"/>
      <c r="Y31" s="84"/>
      <c r="Z31" s="97"/>
      <c r="AA31" s="95"/>
      <c r="AB31" s="70"/>
      <c r="AC31" s="84"/>
      <c r="AD31" s="97"/>
      <c r="AE31" s="95"/>
      <c r="AF31" s="74"/>
      <c r="AG31" s="74"/>
      <c r="AH31" s="84"/>
      <c r="AI31" s="84"/>
      <c r="AJ31" s="95"/>
      <c r="AK31" s="95"/>
      <c r="AL31" s="70"/>
      <c r="AM31" s="72"/>
      <c r="AN31" s="70"/>
      <c r="AO31" s="72"/>
      <c r="AP31" s="19"/>
      <c r="AQ31" s="54"/>
      <c r="AR31" s="82"/>
      <c r="AS31" s="82"/>
      <c r="AT31" s="93"/>
      <c r="AU31" s="74"/>
      <c r="AV31" s="76"/>
      <c r="AW31" s="70"/>
      <c r="AX31" s="72"/>
      <c r="AY31" s="19"/>
      <c r="AZ31" s="52"/>
      <c r="BA31" s="82"/>
      <c r="BB31" s="82"/>
      <c r="BC31" s="78"/>
      <c r="BD31" s="74"/>
      <c r="BE31" s="76"/>
      <c r="BF31" s="70"/>
      <c r="BG31" s="72"/>
      <c r="BH31" s="19"/>
      <c r="BI31" s="52"/>
      <c r="BJ31" s="82"/>
      <c r="BK31" s="82"/>
      <c r="BL31" s="78"/>
      <c r="BM31" s="70"/>
      <c r="BN31" s="76"/>
      <c r="BO31" s="99"/>
      <c r="BP31" s="89"/>
      <c r="BQ31" s="91"/>
      <c r="BU31" s="146"/>
    </row>
    <row r="32" spans="2:73" s="3" customFormat="1" ht="39" customHeight="1">
      <c r="B32" s="86"/>
      <c r="C32" s="86"/>
      <c r="D32" s="100"/>
      <c r="E32" s="86"/>
      <c r="F32" s="86"/>
      <c r="G32" s="86"/>
      <c r="H32" s="86"/>
      <c r="I32" s="86"/>
      <c r="J32" s="86"/>
      <c r="K32" s="83"/>
      <c r="L32" s="83"/>
      <c r="M32" s="83"/>
      <c r="N32" s="94">
        <f>Q32+U32+Y32+AC32</f>
        <v>0</v>
      </c>
      <c r="O32" s="94">
        <f>SUM(S32,W32,AA32,AE32)</f>
        <v>0</v>
      </c>
      <c r="P32" s="69"/>
      <c r="Q32" s="102"/>
      <c r="R32" s="104"/>
      <c r="S32" s="94">
        <f>Q32*R32*10</f>
        <v>0</v>
      </c>
      <c r="T32" s="69"/>
      <c r="U32" s="83"/>
      <c r="V32" s="96"/>
      <c r="W32" s="94">
        <f>U32*V32*10</f>
        <v>0</v>
      </c>
      <c r="X32" s="69"/>
      <c r="Y32" s="83"/>
      <c r="Z32" s="96"/>
      <c r="AA32" s="94">
        <f>Y32*Z32*10</f>
        <v>0</v>
      </c>
      <c r="AB32" s="69"/>
      <c r="AC32" s="83"/>
      <c r="AD32" s="96"/>
      <c r="AE32" s="94">
        <f>AC32*AD32*10</f>
        <v>0</v>
      </c>
      <c r="AF32" s="73"/>
      <c r="AG32" s="73"/>
      <c r="AH32" s="83"/>
      <c r="AI32" s="83"/>
      <c r="AJ32" s="94">
        <f>L32+O32+AH32</f>
        <v>0</v>
      </c>
      <c r="AK32" s="94">
        <f>M32+O32+AI32</f>
        <v>0</v>
      </c>
      <c r="AL32" s="69"/>
      <c r="AM32" s="71"/>
      <c r="AN32" s="69"/>
      <c r="AO32" s="71"/>
      <c r="AP32" s="19"/>
      <c r="AQ32" s="54"/>
      <c r="AR32" s="81"/>
      <c r="AS32" s="81"/>
      <c r="AT32" s="92">
        <f t="shared" ref="AT32" si="54">AM32+AO32+AQ32+AQ33+AS32</f>
        <v>0</v>
      </c>
      <c r="AU32" s="73"/>
      <c r="AV32" s="75"/>
      <c r="AW32" s="69"/>
      <c r="AX32" s="71"/>
      <c r="AY32" s="19"/>
      <c r="AZ32" s="52"/>
      <c r="BA32" s="81"/>
      <c r="BB32" s="81"/>
      <c r="BC32" s="77">
        <f>AV32+AX32+AZ32+AZ33+BB32</f>
        <v>0</v>
      </c>
      <c r="BD32" s="73"/>
      <c r="BE32" s="75"/>
      <c r="BF32" s="69"/>
      <c r="BG32" s="71"/>
      <c r="BH32" s="19"/>
      <c r="BI32" s="52"/>
      <c r="BJ32" s="81"/>
      <c r="BK32" s="81"/>
      <c r="BL32" s="77">
        <f>BE32+BG32+BI32+BI33+BK32</f>
        <v>0</v>
      </c>
      <c r="BM32" s="69"/>
      <c r="BN32" s="75"/>
      <c r="BO32" s="98">
        <f t="shared" ref="BO32" si="55">BN32</f>
        <v>0</v>
      </c>
      <c r="BP32" s="88" t="e">
        <f>(AT32+BC32+BL32+BO32)/BU32</f>
        <v>#DIV/0!</v>
      </c>
      <c r="BQ32" s="90"/>
      <c r="BU32" s="146">
        <f>COUNTIF(AT32,"&gt;0")+COUNTIF(BC32,"&gt;0")+COUNTIF(BL32,"&gt;0")+COUNTIF(BO32,"&gt;0")</f>
        <v>0</v>
      </c>
    </row>
    <row r="33" spans="2:73" s="3" customFormat="1" ht="39" customHeight="1" thickBot="1">
      <c r="B33" s="87"/>
      <c r="C33" s="87"/>
      <c r="D33" s="101"/>
      <c r="E33" s="87"/>
      <c r="F33" s="87"/>
      <c r="G33" s="87"/>
      <c r="H33" s="87"/>
      <c r="I33" s="87"/>
      <c r="J33" s="87"/>
      <c r="K33" s="84"/>
      <c r="L33" s="84"/>
      <c r="M33" s="84"/>
      <c r="N33" s="95"/>
      <c r="O33" s="95"/>
      <c r="P33" s="70"/>
      <c r="Q33" s="103"/>
      <c r="R33" s="105"/>
      <c r="S33" s="95"/>
      <c r="T33" s="70"/>
      <c r="U33" s="84"/>
      <c r="V33" s="97"/>
      <c r="W33" s="95"/>
      <c r="X33" s="70"/>
      <c r="Y33" s="84"/>
      <c r="Z33" s="97"/>
      <c r="AA33" s="95"/>
      <c r="AB33" s="70"/>
      <c r="AC33" s="84"/>
      <c r="AD33" s="97"/>
      <c r="AE33" s="95"/>
      <c r="AF33" s="74"/>
      <c r="AG33" s="74"/>
      <c r="AH33" s="84"/>
      <c r="AI33" s="84"/>
      <c r="AJ33" s="95"/>
      <c r="AK33" s="95"/>
      <c r="AL33" s="70"/>
      <c r="AM33" s="72"/>
      <c r="AN33" s="70"/>
      <c r="AO33" s="72"/>
      <c r="AP33" s="19"/>
      <c r="AQ33" s="54"/>
      <c r="AR33" s="82"/>
      <c r="AS33" s="82"/>
      <c r="AT33" s="93"/>
      <c r="AU33" s="74"/>
      <c r="AV33" s="76"/>
      <c r="AW33" s="79"/>
      <c r="AX33" s="80"/>
      <c r="AY33" s="19"/>
      <c r="AZ33" s="52"/>
      <c r="BA33" s="82"/>
      <c r="BB33" s="82"/>
      <c r="BC33" s="78"/>
      <c r="BD33" s="74"/>
      <c r="BE33" s="76"/>
      <c r="BF33" s="79"/>
      <c r="BG33" s="80"/>
      <c r="BH33" s="19"/>
      <c r="BI33" s="52"/>
      <c r="BJ33" s="82"/>
      <c r="BK33" s="82"/>
      <c r="BL33" s="78"/>
      <c r="BM33" s="70"/>
      <c r="BN33" s="76"/>
      <c r="BO33" s="99"/>
      <c r="BP33" s="89"/>
      <c r="BQ33" s="91"/>
      <c r="BU33" s="146"/>
    </row>
    <row r="34" spans="2:73" s="3" customFormat="1" ht="51.75" customHeight="1" thickTop="1">
      <c r="B34" s="131" t="s">
        <v>12</v>
      </c>
      <c r="C34" s="132"/>
      <c r="D34" s="132"/>
      <c r="E34" s="132"/>
      <c r="F34" s="133"/>
      <c r="G34" s="55"/>
      <c r="H34" s="32"/>
      <c r="I34" s="43"/>
      <c r="J34" s="43"/>
      <c r="K34" s="44"/>
      <c r="L34" s="37">
        <f>SUBTOTAL(9,L8:L33)</f>
        <v>500000</v>
      </c>
      <c r="M34" s="37">
        <f>SUBTOTAL(9,M8:M33)</f>
        <v>500000</v>
      </c>
      <c r="N34" s="38"/>
      <c r="O34" s="37">
        <f>SUBTOTAL(9,O8:O33)</f>
        <v>5300000</v>
      </c>
      <c r="P34" s="47"/>
      <c r="Q34" s="47"/>
      <c r="R34" s="45">
        <f>SUBTOTAL(9,R8:R33)</f>
        <v>50</v>
      </c>
      <c r="S34" s="37">
        <f>SUBTOTAL(9,S8:S33)</f>
        <v>1300000</v>
      </c>
      <c r="T34" s="47"/>
      <c r="U34" s="47"/>
      <c r="V34" s="45">
        <f>SUBTOTAL(9,V8:V33)</f>
        <v>50</v>
      </c>
      <c r="W34" s="37">
        <f>SUBTOTAL(9,W8:W33)</f>
        <v>2000000</v>
      </c>
      <c r="X34" s="47"/>
      <c r="Y34" s="47"/>
      <c r="Z34" s="45">
        <f>SUBTOTAL(9,Z8:Z33)</f>
        <v>20</v>
      </c>
      <c r="AA34" s="37">
        <f>SUBTOTAL(9,AA8:AA33)</f>
        <v>1000000</v>
      </c>
      <c r="AB34" s="47"/>
      <c r="AC34" s="47"/>
      <c r="AD34" s="45">
        <f>SUBTOTAL(9,AD8:AD33)</f>
        <v>5</v>
      </c>
      <c r="AE34" s="37">
        <f>SUBTOTAL(9,AE8:AE33)</f>
        <v>1000000</v>
      </c>
      <c r="AF34" s="63"/>
      <c r="AG34" s="63"/>
      <c r="AH34" s="37">
        <f>SUBTOTAL(9,AH8:AH33)</f>
        <v>44000000</v>
      </c>
      <c r="AI34" s="37">
        <f t="shared" ref="AI34:AK34" si="56">SUBTOTAL(9,AI8:AI33)</f>
        <v>20000000</v>
      </c>
      <c r="AJ34" s="37">
        <f t="shared" si="56"/>
        <v>49800000</v>
      </c>
      <c r="AK34" s="37">
        <f t="shared" si="56"/>
        <v>25800000</v>
      </c>
      <c r="AL34" s="27"/>
      <c r="AM34" s="27"/>
      <c r="AN34" s="27"/>
      <c r="AO34" s="27"/>
      <c r="AP34" s="27"/>
      <c r="AQ34" s="27"/>
      <c r="AR34" s="27"/>
      <c r="AS34" s="27"/>
      <c r="AT34" s="27"/>
      <c r="AU34" s="27"/>
      <c r="AV34" s="27"/>
      <c r="AW34" s="27"/>
      <c r="AX34" s="27"/>
      <c r="AY34" s="27"/>
      <c r="AZ34" s="27"/>
      <c r="BA34" s="27"/>
      <c r="BB34" s="27"/>
      <c r="BC34" s="27"/>
      <c r="BD34" s="27"/>
      <c r="BE34" s="27"/>
      <c r="BF34" s="27"/>
      <c r="BG34" s="27"/>
      <c r="BH34" s="27"/>
      <c r="BI34" s="27"/>
      <c r="BJ34" s="27"/>
      <c r="BK34" s="27"/>
      <c r="BL34" s="27"/>
      <c r="BM34" s="27"/>
      <c r="BN34" s="27"/>
      <c r="BO34" s="27"/>
      <c r="BP34" s="28"/>
      <c r="BQ34" s="13"/>
    </row>
    <row r="36" spans="2:73" ht="34.5" customHeight="1"/>
    <row r="37" spans="2:73">
      <c r="B37" s="2" t="s">
        <v>72</v>
      </c>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row>
    <row r="43" spans="2:73" ht="13.5" hidden="1" customHeight="1"/>
    <row r="44" spans="2:73" ht="13.5" hidden="1" customHeight="1"/>
    <row r="45" spans="2:73" ht="13.5" hidden="1" customHeight="1"/>
    <row r="46" spans="2:73" ht="13.5" hidden="1" customHeight="1"/>
    <row r="47" spans="2:73" ht="13.5" hidden="1" customHeight="1"/>
    <row r="48" spans="2:73" ht="13.5" hidden="1" customHeight="1"/>
  </sheetData>
  <mergeCells count="857">
    <mergeCell ref="BJ30:BJ31"/>
    <mergeCell ref="BK30:BK31"/>
    <mergeCell ref="BJ32:BJ33"/>
    <mergeCell ref="BK32:BK33"/>
    <mergeCell ref="BJ20:BJ21"/>
    <mergeCell ref="BK20:BK21"/>
    <mergeCell ref="BJ22:BJ23"/>
    <mergeCell ref="BK22:BK23"/>
    <mergeCell ref="BJ24:BJ25"/>
    <mergeCell ref="BK24:BK25"/>
    <mergeCell ref="BJ26:BJ27"/>
    <mergeCell ref="BK26:BK27"/>
    <mergeCell ref="BJ28:BJ29"/>
    <mergeCell ref="BK28:BK29"/>
    <mergeCell ref="BJ10:BJ11"/>
    <mergeCell ref="BK10:BK11"/>
    <mergeCell ref="BJ12:BJ13"/>
    <mergeCell ref="BK12:BK13"/>
    <mergeCell ref="BJ14:BJ15"/>
    <mergeCell ref="BK14:BK15"/>
    <mergeCell ref="BJ16:BJ17"/>
    <mergeCell ref="BK16:BK17"/>
    <mergeCell ref="BJ18:BJ19"/>
    <mergeCell ref="BK18:BK19"/>
    <mergeCell ref="AR30:AR31"/>
    <mergeCell ref="AS30:AS31"/>
    <mergeCell ref="AR32:AR33"/>
    <mergeCell ref="AS32:AS33"/>
    <mergeCell ref="BA10:BA11"/>
    <mergeCell ref="BB10:BB11"/>
    <mergeCell ref="BA12:BA13"/>
    <mergeCell ref="BB12:BB13"/>
    <mergeCell ref="BA14:BA15"/>
    <mergeCell ref="BB14:BB15"/>
    <mergeCell ref="BA16:BA17"/>
    <mergeCell ref="BB16:BB17"/>
    <mergeCell ref="BA18:BA19"/>
    <mergeCell ref="BB18:BB19"/>
    <mergeCell ref="BA20:BA21"/>
    <mergeCell ref="BB20:BB21"/>
    <mergeCell ref="BA22:BA23"/>
    <mergeCell ref="BB22:BB23"/>
    <mergeCell ref="BA24:BA25"/>
    <mergeCell ref="BB24:BB25"/>
    <mergeCell ref="BA26:BA27"/>
    <mergeCell ref="BB26:BB27"/>
    <mergeCell ref="BA28:BA29"/>
    <mergeCell ref="BB28:BB29"/>
    <mergeCell ref="AR20:AR21"/>
    <mergeCell ref="AS20:AS21"/>
    <mergeCell ref="AR22:AR23"/>
    <mergeCell ref="AS22:AS23"/>
    <mergeCell ref="AR24:AR25"/>
    <mergeCell ref="AS24:AS25"/>
    <mergeCell ref="AR26:AR27"/>
    <mergeCell ref="AS26:AS27"/>
    <mergeCell ref="AR28:AR29"/>
    <mergeCell ref="AS28:AS29"/>
    <mergeCell ref="AR10:AR11"/>
    <mergeCell ref="AS10:AS11"/>
    <mergeCell ref="AR12:AR13"/>
    <mergeCell ref="AS12:AS13"/>
    <mergeCell ref="AR14:AR15"/>
    <mergeCell ref="AS14:AS15"/>
    <mergeCell ref="AR16:AR17"/>
    <mergeCell ref="AS16:AS17"/>
    <mergeCell ref="AR18:AR19"/>
    <mergeCell ref="AS18:AS19"/>
    <mergeCell ref="J30:J31"/>
    <mergeCell ref="J32:J33"/>
    <mergeCell ref="J12:J13"/>
    <mergeCell ref="J14:J15"/>
    <mergeCell ref="J16:J17"/>
    <mergeCell ref="J18:J19"/>
    <mergeCell ref="J20:J21"/>
    <mergeCell ref="J22:J23"/>
    <mergeCell ref="J24:J25"/>
    <mergeCell ref="J26:J27"/>
    <mergeCell ref="J28:J29"/>
    <mergeCell ref="BU26:BU27"/>
    <mergeCell ref="BU28:BU29"/>
    <mergeCell ref="BU30:BU31"/>
    <mergeCell ref="BU32:BU33"/>
    <mergeCell ref="BU8:BU9"/>
    <mergeCell ref="BU10:BU11"/>
    <mergeCell ref="BU12:BU13"/>
    <mergeCell ref="BU14:BU15"/>
    <mergeCell ref="BU16:BU17"/>
    <mergeCell ref="BU18:BU19"/>
    <mergeCell ref="BU20:BU21"/>
    <mergeCell ref="BU22:BU23"/>
    <mergeCell ref="BU24:BU25"/>
    <mergeCell ref="B34:F34"/>
    <mergeCell ref="BM6:BN6"/>
    <mergeCell ref="AB6:AE6"/>
    <mergeCell ref="AJ4:AK6"/>
    <mergeCell ref="N6:O6"/>
    <mergeCell ref="BM5:BO5"/>
    <mergeCell ref="AL5:AT5"/>
    <mergeCell ref="AL6:AM6"/>
    <mergeCell ref="P6:S6"/>
    <mergeCell ref="AP6:AQ6"/>
    <mergeCell ref="B4:B7"/>
    <mergeCell ref="E4:E7"/>
    <mergeCell ref="F4:F7"/>
    <mergeCell ref="Y8:Y9"/>
    <mergeCell ref="Z8:Z9"/>
    <mergeCell ref="AA8:AA9"/>
    <mergeCell ref="AB8:AB9"/>
    <mergeCell ref="H4:H7"/>
    <mergeCell ref="D4:D7"/>
    <mergeCell ref="C4:C7"/>
    <mergeCell ref="I4:M6"/>
    <mergeCell ref="N4:AE5"/>
    <mergeCell ref="G4:G7"/>
    <mergeCell ref="AJ8:AJ9"/>
    <mergeCell ref="BQ4:BQ7"/>
    <mergeCell ref="BP4:BP7"/>
    <mergeCell ref="AL4:BO4"/>
    <mergeCell ref="T6:W6"/>
    <mergeCell ref="X6:AA6"/>
    <mergeCell ref="BD5:BL5"/>
    <mergeCell ref="BD6:BE6"/>
    <mergeCell ref="BH6:BI6"/>
    <mergeCell ref="AU5:BC5"/>
    <mergeCell ref="AU6:AV6"/>
    <mergeCell ref="AY6:AZ6"/>
    <mergeCell ref="AF4:AI6"/>
    <mergeCell ref="AN6:AO6"/>
    <mergeCell ref="AW6:AX6"/>
    <mergeCell ref="BF6:BG6"/>
    <mergeCell ref="AR6:AS6"/>
    <mergeCell ref="BA6:BB6"/>
    <mergeCell ref="BJ6:BK6"/>
    <mergeCell ref="B8:B9"/>
    <mergeCell ref="C8:C9"/>
    <mergeCell ref="D8:D9"/>
    <mergeCell ref="E8:E9"/>
    <mergeCell ref="U8:U9"/>
    <mergeCell ref="V8:V9"/>
    <mergeCell ref="W8:W9"/>
    <mergeCell ref="X8:X9"/>
    <mergeCell ref="P8:P9"/>
    <mergeCell ref="Q8:Q9"/>
    <mergeCell ref="R8:R9"/>
    <mergeCell ref="S8:S9"/>
    <mergeCell ref="T8:T9"/>
    <mergeCell ref="F8:F9"/>
    <mergeCell ref="H8:H9"/>
    <mergeCell ref="I8:I9"/>
    <mergeCell ref="K8:K9"/>
    <mergeCell ref="L8:L9"/>
    <mergeCell ref="M8:M9"/>
    <mergeCell ref="N8:N9"/>
    <mergeCell ref="O8:O9"/>
    <mergeCell ref="J8:J9"/>
    <mergeCell ref="BQ8:BQ9"/>
    <mergeCell ref="BD8:BD9"/>
    <mergeCell ref="BE8:BE9"/>
    <mergeCell ref="BL8:BL9"/>
    <mergeCell ref="BN8:BN9"/>
    <mergeCell ref="BP8:BP9"/>
    <mergeCell ref="BO8:BO9"/>
    <mergeCell ref="BM8:BM9"/>
    <mergeCell ref="AM8:AM9"/>
    <mergeCell ref="AT8:AT9"/>
    <mergeCell ref="AX8:AX9"/>
    <mergeCell ref="BF8:BF9"/>
    <mergeCell ref="BG8:BG9"/>
    <mergeCell ref="AR8:AR9"/>
    <mergeCell ref="AS8:AS9"/>
    <mergeCell ref="BA8:BA9"/>
    <mergeCell ref="BB8:BB9"/>
    <mergeCell ref="BJ8:BJ9"/>
    <mergeCell ref="BK8:BK9"/>
    <mergeCell ref="H10:H11"/>
    <mergeCell ref="I10:I11"/>
    <mergeCell ref="K10:K11"/>
    <mergeCell ref="L10:L11"/>
    <mergeCell ref="M10:M11"/>
    <mergeCell ref="B10:B11"/>
    <mergeCell ref="C10:C11"/>
    <mergeCell ref="D10:D11"/>
    <mergeCell ref="E10:E11"/>
    <mergeCell ref="F10:F11"/>
    <mergeCell ref="J10:J11"/>
    <mergeCell ref="R10:R11"/>
    <mergeCell ref="S10:S11"/>
    <mergeCell ref="T10:T11"/>
    <mergeCell ref="U10:U11"/>
    <mergeCell ref="N10:N11"/>
    <mergeCell ref="O10:O11"/>
    <mergeCell ref="P10:P11"/>
    <mergeCell ref="Q10:Q11"/>
    <mergeCell ref="Z10:Z11"/>
    <mergeCell ref="V10:V11"/>
    <mergeCell ref="W10:W11"/>
    <mergeCell ref="X10:X11"/>
    <mergeCell ref="Y10:Y11"/>
    <mergeCell ref="AA10:AA11"/>
    <mergeCell ref="AL8:AL9"/>
    <mergeCell ref="AC8:AC9"/>
    <mergeCell ref="AD8:AD9"/>
    <mergeCell ref="AD10:AD11"/>
    <mergeCell ref="AE10:AE11"/>
    <mergeCell ref="BO10:BO11"/>
    <mergeCell ref="AB10:AB11"/>
    <mergeCell ref="AC10:AC11"/>
    <mergeCell ref="AJ10:AJ11"/>
    <mergeCell ref="AK8:AK9"/>
    <mergeCell ref="AE8:AE9"/>
    <mergeCell ref="AF8:AF9"/>
    <mergeCell ref="AG8:AG9"/>
    <mergeCell ref="AH8:AH9"/>
    <mergeCell ref="AI8:AI9"/>
    <mergeCell ref="AF10:AF11"/>
    <mergeCell ref="AG10:AG11"/>
    <mergeCell ref="AH10:AH11"/>
    <mergeCell ref="AI10:AI11"/>
    <mergeCell ref="AN8:AN9"/>
    <mergeCell ref="AO8:AO9"/>
    <mergeCell ref="AN10:AN11"/>
    <mergeCell ref="AW8:AW9"/>
    <mergeCell ref="P12:P13"/>
    <mergeCell ref="Q12:Q13"/>
    <mergeCell ref="R12:R13"/>
    <mergeCell ref="S12:S13"/>
    <mergeCell ref="BP10:BP11"/>
    <mergeCell ref="BQ10:BQ11"/>
    <mergeCell ref="B12:B13"/>
    <mergeCell ref="C12:C13"/>
    <mergeCell ref="D12:D13"/>
    <mergeCell ref="E12:E13"/>
    <mergeCell ref="F12:F13"/>
    <mergeCell ref="H12:H13"/>
    <mergeCell ref="I12:I13"/>
    <mergeCell ref="K12:K13"/>
    <mergeCell ref="L12:L13"/>
    <mergeCell ref="M12:M13"/>
    <mergeCell ref="N12:N13"/>
    <mergeCell ref="O12:O13"/>
    <mergeCell ref="BM10:BM11"/>
    <mergeCell ref="BN10:BN11"/>
    <mergeCell ref="AM10:AM11"/>
    <mergeCell ref="AT10:AT11"/>
    <mergeCell ref="AK10:AK11"/>
    <mergeCell ref="AL10:AL11"/>
    <mergeCell ref="BQ12:BQ13"/>
    <mergeCell ref="B14:B15"/>
    <mergeCell ref="C14:C15"/>
    <mergeCell ref="D14:D15"/>
    <mergeCell ref="E14:E15"/>
    <mergeCell ref="F14:F15"/>
    <mergeCell ref="H14:H15"/>
    <mergeCell ref="I14:I15"/>
    <mergeCell ref="K14:K15"/>
    <mergeCell ref="L14:L15"/>
    <mergeCell ref="M14:M15"/>
    <mergeCell ref="N14:N15"/>
    <mergeCell ref="O14:O15"/>
    <mergeCell ref="P14:P15"/>
    <mergeCell ref="BN12:BN13"/>
    <mergeCell ref="BO12:BO13"/>
    <mergeCell ref="AT12:AT13"/>
    <mergeCell ref="BM12:BM13"/>
    <mergeCell ref="BD12:BD13"/>
    <mergeCell ref="BE12:BE13"/>
    <mergeCell ref="BL12:BL13"/>
    <mergeCell ref="W12:W13"/>
    <mergeCell ref="AK12:AK13"/>
    <mergeCell ref="AL12:AL13"/>
    <mergeCell ref="U14:U15"/>
    <mergeCell ref="V14:V15"/>
    <mergeCell ref="W14:W15"/>
    <mergeCell ref="X14:X15"/>
    <mergeCell ref="Q14:Q15"/>
    <mergeCell ref="R14:R15"/>
    <mergeCell ref="S14:S15"/>
    <mergeCell ref="T14:T15"/>
    <mergeCell ref="BP12:BP13"/>
    <mergeCell ref="AM12:AM13"/>
    <mergeCell ref="AJ12:AJ13"/>
    <mergeCell ref="AB12:AB13"/>
    <mergeCell ref="AC12:AC13"/>
    <mergeCell ref="AD12:AD13"/>
    <mergeCell ref="AE12:AE13"/>
    <mergeCell ref="X12:X13"/>
    <mergeCell ref="Y12:Y13"/>
    <mergeCell ref="Z12:Z13"/>
    <mergeCell ref="AA12:AA13"/>
    <mergeCell ref="T12:T13"/>
    <mergeCell ref="U12:U13"/>
    <mergeCell ref="V12:V13"/>
    <mergeCell ref="AU12:AU13"/>
    <mergeCell ref="AV12:AV13"/>
    <mergeCell ref="B16:B17"/>
    <mergeCell ref="C16:C17"/>
    <mergeCell ref="D16:D17"/>
    <mergeCell ref="E16:E17"/>
    <mergeCell ref="F16:F17"/>
    <mergeCell ref="BO14:BO15"/>
    <mergeCell ref="BP14:BP15"/>
    <mergeCell ref="BQ14:BQ15"/>
    <mergeCell ref="AT14:AT15"/>
    <mergeCell ref="BM14:BM15"/>
    <mergeCell ref="BN14:BN15"/>
    <mergeCell ref="AL14:AL15"/>
    <mergeCell ref="AM14:AM15"/>
    <mergeCell ref="BD14:BD15"/>
    <mergeCell ref="BE14:BE15"/>
    <mergeCell ref="AJ14:AJ15"/>
    <mergeCell ref="AK14:AK15"/>
    <mergeCell ref="AC14:AC15"/>
    <mergeCell ref="AD14:AD15"/>
    <mergeCell ref="AE14:AE15"/>
    <mergeCell ref="Y14:Y15"/>
    <mergeCell ref="Z14:Z15"/>
    <mergeCell ref="AA14:AA15"/>
    <mergeCell ref="AB14:AB15"/>
    <mergeCell ref="N16:N17"/>
    <mergeCell ref="O16:O17"/>
    <mergeCell ref="P16:P17"/>
    <mergeCell ref="Q16:Q17"/>
    <mergeCell ref="H16:H17"/>
    <mergeCell ref="I16:I17"/>
    <mergeCell ref="K16:K17"/>
    <mergeCell ref="L16:L17"/>
    <mergeCell ref="M16:M17"/>
    <mergeCell ref="BP16:BP17"/>
    <mergeCell ref="BQ16:BQ17"/>
    <mergeCell ref="B18:B19"/>
    <mergeCell ref="C18:C19"/>
    <mergeCell ref="D18:D19"/>
    <mergeCell ref="E18:E19"/>
    <mergeCell ref="F18:F19"/>
    <mergeCell ref="H18:H19"/>
    <mergeCell ref="I18:I19"/>
    <mergeCell ref="K18:K19"/>
    <mergeCell ref="L18:L19"/>
    <mergeCell ref="M18:M19"/>
    <mergeCell ref="N18:N19"/>
    <mergeCell ref="O18:O19"/>
    <mergeCell ref="BM16:BM17"/>
    <mergeCell ref="BN16:BN17"/>
    <mergeCell ref="AM16:AM17"/>
    <mergeCell ref="AT16:AT17"/>
    <mergeCell ref="AJ16:AJ17"/>
    <mergeCell ref="AK16:AK17"/>
    <mergeCell ref="AL16:AL17"/>
    <mergeCell ref="AD16:AD17"/>
    <mergeCell ref="AE16:AE17"/>
    <mergeCell ref="Z16:Z17"/>
    <mergeCell ref="T18:T19"/>
    <mergeCell ref="U18:U19"/>
    <mergeCell ref="V18:V19"/>
    <mergeCell ref="W18:W19"/>
    <mergeCell ref="P18:P19"/>
    <mergeCell ref="Q18:Q19"/>
    <mergeCell ref="R18:R19"/>
    <mergeCell ref="S18:S19"/>
    <mergeCell ref="BO16:BO17"/>
    <mergeCell ref="AA16:AA17"/>
    <mergeCell ref="AB16:AB17"/>
    <mergeCell ref="AC16:AC17"/>
    <mergeCell ref="V16:V17"/>
    <mergeCell ref="W16:W17"/>
    <mergeCell ref="X16:X17"/>
    <mergeCell ref="Y16:Y17"/>
    <mergeCell ref="R16:R17"/>
    <mergeCell ref="S16:S17"/>
    <mergeCell ref="T16:T17"/>
    <mergeCell ref="U16:U17"/>
    <mergeCell ref="AK18:AK19"/>
    <mergeCell ref="AL18:AL19"/>
    <mergeCell ref="AM18:AM19"/>
    <mergeCell ref="AJ18:AJ19"/>
    <mergeCell ref="AB18:AB19"/>
    <mergeCell ref="AC18:AC19"/>
    <mergeCell ref="AD18:AD19"/>
    <mergeCell ref="AE18:AE19"/>
    <mergeCell ref="X18:X19"/>
    <mergeCell ref="Y18:Y19"/>
    <mergeCell ref="Z18:Z19"/>
    <mergeCell ref="AA18:AA19"/>
    <mergeCell ref="BP18:BP19"/>
    <mergeCell ref="AF18:AF19"/>
    <mergeCell ref="AG18:AG19"/>
    <mergeCell ref="AH18:AH19"/>
    <mergeCell ref="AI18:AI19"/>
    <mergeCell ref="BQ18:BQ19"/>
    <mergeCell ref="B20:B21"/>
    <mergeCell ref="C20:C21"/>
    <mergeCell ref="D20:D21"/>
    <mergeCell ref="E20:E21"/>
    <mergeCell ref="F20:F21"/>
    <mergeCell ref="H20:H21"/>
    <mergeCell ref="I20:I21"/>
    <mergeCell ref="K20:K21"/>
    <mergeCell ref="L20:L21"/>
    <mergeCell ref="M20:M21"/>
    <mergeCell ref="N20:N21"/>
    <mergeCell ref="O20:O21"/>
    <mergeCell ref="P20:P21"/>
    <mergeCell ref="BN18:BN19"/>
    <mergeCell ref="BO18:BO19"/>
    <mergeCell ref="AT18:AT19"/>
    <mergeCell ref="BM18:BM19"/>
    <mergeCell ref="BD18:BD19"/>
    <mergeCell ref="BE18:BE19"/>
    <mergeCell ref="BL18:BL19"/>
    <mergeCell ref="AU18:AU19"/>
    <mergeCell ref="AV18:AV19"/>
    <mergeCell ref="AA20:AA21"/>
    <mergeCell ref="AB20:AB21"/>
    <mergeCell ref="U20:U21"/>
    <mergeCell ref="V20:V21"/>
    <mergeCell ref="W20:W21"/>
    <mergeCell ref="X20:X21"/>
    <mergeCell ref="Q20:Q21"/>
    <mergeCell ref="R20:R21"/>
    <mergeCell ref="S20:S21"/>
    <mergeCell ref="T20:T21"/>
    <mergeCell ref="B22:B23"/>
    <mergeCell ref="C22:C23"/>
    <mergeCell ref="D22:D23"/>
    <mergeCell ref="E22:E23"/>
    <mergeCell ref="F22:F23"/>
    <mergeCell ref="BO20:BO21"/>
    <mergeCell ref="BP20:BP21"/>
    <mergeCell ref="BQ20:BQ21"/>
    <mergeCell ref="AT20:AT21"/>
    <mergeCell ref="BM20:BM21"/>
    <mergeCell ref="BN20:BN21"/>
    <mergeCell ref="AL20:AL21"/>
    <mergeCell ref="AM20:AM21"/>
    <mergeCell ref="BL20:BL21"/>
    <mergeCell ref="AU20:AU21"/>
    <mergeCell ref="AV20:AV21"/>
    <mergeCell ref="BC20:BC21"/>
    <mergeCell ref="AJ20:AJ21"/>
    <mergeCell ref="AK20:AK21"/>
    <mergeCell ref="AC20:AC21"/>
    <mergeCell ref="AD20:AD21"/>
    <mergeCell ref="AE20:AE21"/>
    <mergeCell ref="Y20:Y21"/>
    <mergeCell ref="Z20:Z21"/>
    <mergeCell ref="R22:R23"/>
    <mergeCell ref="S22:S23"/>
    <mergeCell ref="T22:T23"/>
    <mergeCell ref="U22:U23"/>
    <mergeCell ref="N22:N23"/>
    <mergeCell ref="O22:O23"/>
    <mergeCell ref="P22:P23"/>
    <mergeCell ref="Q22:Q23"/>
    <mergeCell ref="H22:H23"/>
    <mergeCell ref="I22:I23"/>
    <mergeCell ref="K22:K23"/>
    <mergeCell ref="L22:L23"/>
    <mergeCell ref="M22:M23"/>
    <mergeCell ref="AK22:AK23"/>
    <mergeCell ref="AL22:AL23"/>
    <mergeCell ref="AD22:AD23"/>
    <mergeCell ref="AE22:AE23"/>
    <mergeCell ref="Z22:Z23"/>
    <mergeCell ref="AA22:AA23"/>
    <mergeCell ref="AB22:AB23"/>
    <mergeCell ref="AC22:AC23"/>
    <mergeCell ref="V22:V23"/>
    <mergeCell ref="W22:W23"/>
    <mergeCell ref="X22:X23"/>
    <mergeCell ref="Y22:Y23"/>
    <mergeCell ref="P24:P25"/>
    <mergeCell ref="Q24:Q25"/>
    <mergeCell ref="R24:R25"/>
    <mergeCell ref="S24:S25"/>
    <mergeCell ref="BO22:BO23"/>
    <mergeCell ref="BP22:BP23"/>
    <mergeCell ref="BQ22:BQ23"/>
    <mergeCell ref="B24:B25"/>
    <mergeCell ref="C24:C25"/>
    <mergeCell ref="D24:D25"/>
    <mergeCell ref="E24:E25"/>
    <mergeCell ref="F24:F25"/>
    <mergeCell ref="H24:H25"/>
    <mergeCell ref="I24:I25"/>
    <mergeCell ref="K24:K25"/>
    <mergeCell ref="L24:L25"/>
    <mergeCell ref="M24:M25"/>
    <mergeCell ref="N24:N25"/>
    <mergeCell ref="O24:O25"/>
    <mergeCell ref="BM22:BM23"/>
    <mergeCell ref="BN22:BN23"/>
    <mergeCell ref="AM22:AM23"/>
    <mergeCell ref="AT22:AT23"/>
    <mergeCell ref="AJ22:AJ23"/>
    <mergeCell ref="AB24:AB25"/>
    <mergeCell ref="AC24:AC25"/>
    <mergeCell ref="AD24:AD25"/>
    <mergeCell ref="AE24:AE25"/>
    <mergeCell ref="X24:X25"/>
    <mergeCell ref="Y24:Y25"/>
    <mergeCell ref="Z24:Z25"/>
    <mergeCell ref="AA24:AA25"/>
    <mergeCell ref="T24:T25"/>
    <mergeCell ref="U24:U25"/>
    <mergeCell ref="V24:V25"/>
    <mergeCell ref="W24:W25"/>
    <mergeCell ref="BP24:BP25"/>
    <mergeCell ref="BQ24:BQ25"/>
    <mergeCell ref="B26:B27"/>
    <mergeCell ref="C26:C27"/>
    <mergeCell ref="D26:D27"/>
    <mergeCell ref="E26:E27"/>
    <mergeCell ref="F26:F27"/>
    <mergeCell ref="H26:H27"/>
    <mergeCell ref="I26:I27"/>
    <mergeCell ref="K26:K27"/>
    <mergeCell ref="L26:L27"/>
    <mergeCell ref="M26:M27"/>
    <mergeCell ref="N26:N27"/>
    <mergeCell ref="O26:O27"/>
    <mergeCell ref="P26:P27"/>
    <mergeCell ref="BN24:BN25"/>
    <mergeCell ref="BO24:BO25"/>
    <mergeCell ref="AT24:AT25"/>
    <mergeCell ref="BM24:BM25"/>
    <mergeCell ref="BL24:BL25"/>
    <mergeCell ref="AK24:AK25"/>
    <mergeCell ref="AL24:AL25"/>
    <mergeCell ref="AM24:AM25"/>
    <mergeCell ref="AJ24:AJ25"/>
    <mergeCell ref="AB26:AB27"/>
    <mergeCell ref="U26:U27"/>
    <mergeCell ref="V26:V27"/>
    <mergeCell ref="W26:W27"/>
    <mergeCell ref="X26:X27"/>
    <mergeCell ref="Q26:Q27"/>
    <mergeCell ref="R26:R27"/>
    <mergeCell ref="S26:S27"/>
    <mergeCell ref="T26:T27"/>
    <mergeCell ref="Z26:Z27"/>
    <mergeCell ref="P30:P31"/>
    <mergeCell ref="Q30:Q31"/>
    <mergeCell ref="H30:H31"/>
    <mergeCell ref="I30:I31"/>
    <mergeCell ref="AA26:AA27"/>
    <mergeCell ref="B30:B31"/>
    <mergeCell ref="C30:C31"/>
    <mergeCell ref="D30:D31"/>
    <mergeCell ref="E30:E31"/>
    <mergeCell ref="F30:F31"/>
    <mergeCell ref="B28:B29"/>
    <mergeCell ref="C28:C29"/>
    <mergeCell ref="D28:D29"/>
    <mergeCell ref="E28:E29"/>
    <mergeCell ref="F28:F29"/>
    <mergeCell ref="H28:H29"/>
    <mergeCell ref="I28:I29"/>
    <mergeCell ref="P28:P29"/>
    <mergeCell ref="G28:G29"/>
    <mergeCell ref="G30:G31"/>
    <mergeCell ref="Z30:Z31"/>
    <mergeCell ref="AA30:AA31"/>
    <mergeCell ref="Q28:Q29"/>
    <mergeCell ref="R28:R29"/>
    <mergeCell ref="AC26:AC27"/>
    <mergeCell ref="AD26:AD27"/>
    <mergeCell ref="AE26:AE27"/>
    <mergeCell ref="K30:K31"/>
    <mergeCell ref="L30:L31"/>
    <mergeCell ref="M30:M31"/>
    <mergeCell ref="V30:V31"/>
    <mergeCell ref="W30:W31"/>
    <mergeCell ref="X30:X31"/>
    <mergeCell ref="Y30:Y31"/>
    <mergeCell ref="R30:R31"/>
    <mergeCell ref="S30:S31"/>
    <mergeCell ref="T30:T31"/>
    <mergeCell ref="U30:U31"/>
    <mergeCell ref="AD30:AD31"/>
    <mergeCell ref="AE30:AE31"/>
    <mergeCell ref="Y26:Y27"/>
    <mergeCell ref="K28:K29"/>
    <mergeCell ref="L28:L29"/>
    <mergeCell ref="M28:M29"/>
    <mergeCell ref="N28:N29"/>
    <mergeCell ref="O28:O29"/>
    <mergeCell ref="N30:N31"/>
    <mergeCell ref="O30:O31"/>
    <mergeCell ref="BO26:BO27"/>
    <mergeCell ref="BP26:BP27"/>
    <mergeCell ref="BQ26:BQ27"/>
    <mergeCell ref="AT26:AT27"/>
    <mergeCell ref="BM26:BM27"/>
    <mergeCell ref="BN26:BN27"/>
    <mergeCell ref="AJ26:AJ27"/>
    <mergeCell ref="AK26:AK27"/>
    <mergeCell ref="AU26:AU27"/>
    <mergeCell ref="AV26:AV27"/>
    <mergeCell ref="BC26:BC27"/>
    <mergeCell ref="AL26:AL27"/>
    <mergeCell ref="AM26:AM27"/>
    <mergeCell ref="BL26:BL27"/>
    <mergeCell ref="BD26:BD27"/>
    <mergeCell ref="BE26:BE27"/>
    <mergeCell ref="AW26:AW27"/>
    <mergeCell ref="AX26:AX27"/>
    <mergeCell ref="BG26:BG27"/>
    <mergeCell ref="BF26:BF27"/>
    <mergeCell ref="Y32:Y33"/>
    <mergeCell ref="Z32:Z33"/>
    <mergeCell ref="AA32:AA33"/>
    <mergeCell ref="AC32:AC33"/>
    <mergeCell ref="P32:P33"/>
    <mergeCell ref="Q32:Q33"/>
    <mergeCell ref="R32:R33"/>
    <mergeCell ref="S32:S33"/>
    <mergeCell ref="T32:T33"/>
    <mergeCell ref="U32:U33"/>
    <mergeCell ref="V32:V33"/>
    <mergeCell ref="W32:W33"/>
    <mergeCell ref="AE32:AE33"/>
    <mergeCell ref="BO30:BO31"/>
    <mergeCell ref="BP30:BP31"/>
    <mergeCell ref="BQ30:BQ31"/>
    <mergeCell ref="B32:B33"/>
    <mergeCell ref="C32:C33"/>
    <mergeCell ref="D32:D33"/>
    <mergeCell ref="E32:E33"/>
    <mergeCell ref="F32:F33"/>
    <mergeCell ref="H32:H33"/>
    <mergeCell ref="I32:I33"/>
    <mergeCell ref="K32:K33"/>
    <mergeCell ref="L32:L33"/>
    <mergeCell ref="M32:M33"/>
    <mergeCell ref="N32:N33"/>
    <mergeCell ref="O32:O33"/>
    <mergeCell ref="BM30:BM31"/>
    <mergeCell ref="BN30:BN31"/>
    <mergeCell ref="AM30:AM31"/>
    <mergeCell ref="BP32:BP33"/>
    <mergeCell ref="BQ32:BQ33"/>
    <mergeCell ref="AB30:AB31"/>
    <mergeCell ref="AC30:AC31"/>
    <mergeCell ref="X32:X33"/>
    <mergeCell ref="BN32:BN33"/>
    <mergeCell ref="BO32:BO33"/>
    <mergeCell ref="AT30:AT31"/>
    <mergeCell ref="AJ30:AJ31"/>
    <mergeCell ref="BM32:BM33"/>
    <mergeCell ref="U28:U29"/>
    <mergeCell ref="V28:V29"/>
    <mergeCell ref="W28:W29"/>
    <mergeCell ref="X28:X29"/>
    <mergeCell ref="AK30:AK31"/>
    <mergeCell ref="AL30:AL31"/>
    <mergeCell ref="AK32:AK33"/>
    <mergeCell ref="AL32:AL33"/>
    <mergeCell ref="AM32:AM33"/>
    <mergeCell ref="AT32:AT33"/>
    <mergeCell ref="BO28:BO29"/>
    <mergeCell ref="BD32:BD33"/>
    <mergeCell ref="BE32:BE33"/>
    <mergeCell ref="BL32:BL33"/>
    <mergeCell ref="BD30:BD31"/>
    <mergeCell ref="BE30:BE31"/>
    <mergeCell ref="AJ32:AJ33"/>
    <mergeCell ref="AB32:AB33"/>
    <mergeCell ref="AD32:AD33"/>
    <mergeCell ref="S28:S29"/>
    <mergeCell ref="T28:T29"/>
    <mergeCell ref="AJ28:AJ29"/>
    <mergeCell ref="AK28:AK29"/>
    <mergeCell ref="AC28:AC29"/>
    <mergeCell ref="AD28:AD29"/>
    <mergeCell ref="AE28:AE29"/>
    <mergeCell ref="Y28:Y29"/>
    <mergeCell ref="Z28:Z29"/>
    <mergeCell ref="AA28:AA29"/>
    <mergeCell ref="AB28:AB29"/>
    <mergeCell ref="BP28:BP29"/>
    <mergeCell ref="BQ28:BQ29"/>
    <mergeCell ref="AT28:AT29"/>
    <mergeCell ref="BM28:BM29"/>
    <mergeCell ref="BN28:BN29"/>
    <mergeCell ref="AL28:AL29"/>
    <mergeCell ref="AM28:AM29"/>
    <mergeCell ref="AU28:AU29"/>
    <mergeCell ref="AV28:AV29"/>
    <mergeCell ref="BC28:BC29"/>
    <mergeCell ref="BD28:BD29"/>
    <mergeCell ref="BE28:BE29"/>
    <mergeCell ref="BL28:BL29"/>
    <mergeCell ref="AW28:AW29"/>
    <mergeCell ref="AX28:AX29"/>
    <mergeCell ref="BF28:BF29"/>
    <mergeCell ref="BG28:BG29"/>
    <mergeCell ref="G32:G33"/>
    <mergeCell ref="G18:G19"/>
    <mergeCell ref="G20:G21"/>
    <mergeCell ref="G22:G23"/>
    <mergeCell ref="G24:G25"/>
    <mergeCell ref="G26:G27"/>
    <mergeCell ref="G8:G9"/>
    <mergeCell ref="G10:G11"/>
    <mergeCell ref="G12:G13"/>
    <mergeCell ref="G14:G15"/>
    <mergeCell ref="G16:G17"/>
    <mergeCell ref="AV10:AV11"/>
    <mergeCell ref="BC10:BC11"/>
    <mergeCell ref="BL30:BL31"/>
    <mergeCell ref="BL22:BL23"/>
    <mergeCell ref="BL14:BL15"/>
    <mergeCell ref="BD16:BD17"/>
    <mergeCell ref="BE16:BE17"/>
    <mergeCell ref="BL16:BL17"/>
    <mergeCell ref="BD20:BD21"/>
    <mergeCell ref="BE20:BE21"/>
    <mergeCell ref="BD22:BD23"/>
    <mergeCell ref="BE22:BE23"/>
    <mergeCell ref="BD10:BD11"/>
    <mergeCell ref="BE10:BE11"/>
    <mergeCell ref="BL10:BL11"/>
    <mergeCell ref="AW10:AW11"/>
    <mergeCell ref="AX10:AX11"/>
    <mergeCell ref="AW12:AW13"/>
    <mergeCell ref="AX12:AX13"/>
    <mergeCell ref="AW14:AW15"/>
    <mergeCell ref="AX14:AX15"/>
    <mergeCell ref="BG22:BG23"/>
    <mergeCell ref="BF24:BF25"/>
    <mergeCell ref="BG24:BG25"/>
    <mergeCell ref="BU6:BU7"/>
    <mergeCell ref="AU30:AU31"/>
    <mergeCell ref="AV30:AV31"/>
    <mergeCell ref="BC30:BC31"/>
    <mergeCell ref="AU32:AU33"/>
    <mergeCell ref="AV32:AV33"/>
    <mergeCell ref="BC32:BC33"/>
    <mergeCell ref="AU22:AU23"/>
    <mergeCell ref="AV22:AV23"/>
    <mergeCell ref="BC22:BC23"/>
    <mergeCell ref="AU24:AU25"/>
    <mergeCell ref="AV24:AV25"/>
    <mergeCell ref="BC24:BC25"/>
    <mergeCell ref="BC12:BC13"/>
    <mergeCell ref="AU14:AU15"/>
    <mergeCell ref="AV14:AV15"/>
    <mergeCell ref="BC14:BC15"/>
    <mergeCell ref="AU16:AU17"/>
    <mergeCell ref="AV16:AV17"/>
    <mergeCell ref="BC16:BC17"/>
    <mergeCell ref="AU8:AU9"/>
    <mergeCell ref="AV8:AV9"/>
    <mergeCell ref="BC8:BC9"/>
    <mergeCell ref="AU10:AU11"/>
    <mergeCell ref="AF12:AF13"/>
    <mergeCell ref="AG12:AG13"/>
    <mergeCell ref="AH12:AH13"/>
    <mergeCell ref="AI12:AI13"/>
    <mergeCell ref="AF14:AF15"/>
    <mergeCell ref="AG14:AG15"/>
    <mergeCell ref="AH14:AH15"/>
    <mergeCell ref="AI14:AI15"/>
    <mergeCell ref="AF16:AF17"/>
    <mergeCell ref="AG16:AG17"/>
    <mergeCell ref="AH16:AH17"/>
    <mergeCell ref="AI16:AI17"/>
    <mergeCell ref="AF20:AF21"/>
    <mergeCell ref="AG20:AG21"/>
    <mergeCell ref="AH20:AH21"/>
    <mergeCell ref="AI20:AI21"/>
    <mergeCell ref="AF22:AF23"/>
    <mergeCell ref="AG22:AG23"/>
    <mergeCell ref="AH22:AH23"/>
    <mergeCell ref="AI22:AI23"/>
    <mergeCell ref="AF24:AF25"/>
    <mergeCell ref="AG24:AG25"/>
    <mergeCell ref="AH24:AH25"/>
    <mergeCell ref="AI24:AI25"/>
    <mergeCell ref="AF32:AF33"/>
    <mergeCell ref="AG32:AG33"/>
    <mergeCell ref="AH32:AH33"/>
    <mergeCell ref="AI32:AI33"/>
    <mergeCell ref="AF26:AF27"/>
    <mergeCell ref="AG26:AG27"/>
    <mergeCell ref="AH26:AH27"/>
    <mergeCell ref="AI26:AI27"/>
    <mergeCell ref="AF28:AF29"/>
    <mergeCell ref="AG28:AG29"/>
    <mergeCell ref="AH28:AH29"/>
    <mergeCell ref="AI28:AI29"/>
    <mergeCell ref="AF30:AF31"/>
    <mergeCell ref="AG30:AG31"/>
    <mergeCell ref="AH30:AH31"/>
    <mergeCell ref="AI30:AI31"/>
    <mergeCell ref="AN30:AN31"/>
    <mergeCell ref="AN32:AN33"/>
    <mergeCell ref="AO10:AO11"/>
    <mergeCell ref="AO12:AO13"/>
    <mergeCell ref="AO14:AO15"/>
    <mergeCell ref="AO16:AO17"/>
    <mergeCell ref="AO18:AO19"/>
    <mergeCell ref="AO20:AO21"/>
    <mergeCell ref="AO22:AO23"/>
    <mergeCell ref="AO24:AO25"/>
    <mergeCell ref="AO26:AO27"/>
    <mergeCell ref="AO28:AO29"/>
    <mergeCell ref="AO30:AO31"/>
    <mergeCell ref="AO32:AO33"/>
    <mergeCell ref="AN12:AN13"/>
    <mergeCell ref="AN14:AN15"/>
    <mergeCell ref="AN16:AN17"/>
    <mergeCell ref="AN18:AN19"/>
    <mergeCell ref="AN20:AN21"/>
    <mergeCell ref="AN22:AN23"/>
    <mergeCell ref="AN24:AN25"/>
    <mergeCell ref="AN26:AN27"/>
    <mergeCell ref="AN28:AN29"/>
    <mergeCell ref="AW16:AW17"/>
    <mergeCell ref="AX16:AX17"/>
    <mergeCell ref="AW18:AW19"/>
    <mergeCell ref="AX18:AX19"/>
    <mergeCell ref="AW20:AW21"/>
    <mergeCell ref="AX20:AX21"/>
    <mergeCell ref="AW22:AW23"/>
    <mergeCell ref="AX22:AX23"/>
    <mergeCell ref="AW24:AW25"/>
    <mergeCell ref="AX24:AX25"/>
    <mergeCell ref="BD24:BD25"/>
    <mergeCell ref="BE24:BE25"/>
    <mergeCell ref="BC18:BC19"/>
    <mergeCell ref="BF30:BF31"/>
    <mergeCell ref="BG30:BG31"/>
    <mergeCell ref="BF32:BF33"/>
    <mergeCell ref="BG32:BG33"/>
    <mergeCell ref="AW30:AW31"/>
    <mergeCell ref="AX30:AX31"/>
    <mergeCell ref="AW32:AW33"/>
    <mergeCell ref="AX32:AX33"/>
    <mergeCell ref="BF20:BF21"/>
    <mergeCell ref="BG20:BG21"/>
    <mergeCell ref="BF22:BF23"/>
    <mergeCell ref="BA30:BA31"/>
    <mergeCell ref="BB30:BB31"/>
    <mergeCell ref="BA32:BA33"/>
    <mergeCell ref="BB32:BB33"/>
    <mergeCell ref="BF10:BF11"/>
    <mergeCell ref="BG10:BG11"/>
    <mergeCell ref="BF12:BF13"/>
    <mergeCell ref="BG12:BG13"/>
    <mergeCell ref="BF14:BF15"/>
    <mergeCell ref="BG14:BG15"/>
    <mergeCell ref="BF16:BF17"/>
    <mergeCell ref="BG16:BG17"/>
    <mergeCell ref="BF18:BF19"/>
    <mergeCell ref="BG18:BG19"/>
  </mergeCells>
  <phoneticPr fontId="2"/>
  <conditionalFormatting sqref="N8">
    <cfRule type="cellIs" dxfId="16" priority="16" operator="greaterThan">
      <formula>15000</formula>
    </cfRule>
  </conditionalFormatting>
  <conditionalFormatting sqref="N8:N33">
    <cfRule type="cellIs" dxfId="15" priority="2" operator="greaterThan">
      <formula>10000</formula>
    </cfRule>
  </conditionalFormatting>
  <conditionalFormatting sqref="N10 N12 N14 N16 N18 N20 N22 N24 N26 N28 N30 N32">
    <cfRule type="cellIs" dxfId="14" priority="15" operator="greaterThan">
      <formula>15000</formula>
    </cfRule>
  </conditionalFormatting>
  <dataValidations count="3">
    <dataValidation operator="lessThanOrEqual" allowBlank="1" showInputMessage="1" showErrorMessage="1" sqref="N8 N32 N12 N14 N16 N18 N20 N22 N24 N26 N28 N30 N10"/>
    <dataValidation type="list" allowBlank="1" showInputMessage="1" showErrorMessage="1" sqref="C8 C28 C32 C30 C26 C24 C22 C20 C18 C16 C14 C12 C10">
      <formula1>農政局等名</formula1>
    </dataValidation>
    <dataValidation type="list" allowBlank="1" showInputMessage="1" showErrorMessage="1" sqref="D8:D33">
      <formula1>INDIRECT(C8)</formula1>
    </dataValidation>
  </dataValidations>
  <printOptions horizontalCentered="1"/>
  <pageMargins left="0.19685039370078741" right="0.11811023622047245" top="0.94488188976377963" bottom="0.35433070866141736" header="0.31496062992125984" footer="0.31496062992125984"/>
  <pageSetup paperSize="8" scale="78" fitToWidth="4" fitToHeight="0" orientation="landscape" r:id="rId1"/>
  <rowBreaks count="1" manualBreakCount="1">
    <brk id="48" max="21" man="1"/>
  </rowBreaks>
  <colBreaks count="1" manualBreakCount="1">
    <brk id="37" max="38" man="1"/>
  </colBreaks>
  <drawing r:id="rId2"/>
  <legacyDrawing r:id="rId3"/>
  <extLst>
    <ext xmlns:x14="http://schemas.microsoft.com/office/spreadsheetml/2009/9/main" uri="{CCE6A557-97BC-4b89-ADB6-D9C93CAAB3DF}">
      <x14:dataValidations xmlns:xm="http://schemas.microsoft.com/office/excel/2006/main" count="11">
        <x14:dataValidation type="list" allowBlank="1" showInputMessage="1" showErrorMessage="1">
          <x14:formula1>
            <xm:f>'リスト（削除不可）'!$K$5:$K$13</xm:f>
          </x14:formula1>
          <xm:sqref>AP29 AP31 AY9:AY33 AP33 AP9 AP11 AP13 AP15 AP17 AP19 AP21 AP23 AP25 AP27</xm:sqref>
        </x14:dataValidation>
        <x14:dataValidation type="list" allowBlank="1" showInputMessage="1" showErrorMessage="1">
          <x14:formula1>
            <xm:f>'リスト（削除不可）'!$L$5:$L$13</xm:f>
          </x14:formula1>
          <xm:sqref>BH9:BH33</xm:sqref>
        </x14:dataValidation>
        <x14:dataValidation type="list" allowBlank="1" showInputMessage="1" showErrorMessage="1">
          <x14:formula1>
            <xm:f>'リスト（削除不可）'!$H$5:$H$7</xm:f>
          </x14:formula1>
          <xm:sqref>AL8 AU28 AU32 AU30 AU26 AU24 AU22 AU20 AU18 AU16 AU14 AU12 AU10 AU8 BD32 BD16 BD30 AL10 BD26 BD14 BD24 BD8 BD22 BD12 BD20 BD28 BD18 BD10 AL12 AL14 AL16 AL18 AL20 AL22 AL24 AL26 AL28 AL30 AL32</xm:sqref>
        </x14:dataValidation>
        <x14:dataValidation type="list" allowBlank="1" showInputMessage="1" showErrorMessage="1">
          <x14:formula1>
            <xm:f>'リスト（削除不可）'!$C$5:$C$7</xm:f>
          </x14:formula1>
          <xm:sqref>K8:K33</xm:sqref>
        </x14:dataValidation>
        <x14:dataValidation type="list" allowBlank="1" showInputMessage="1" showErrorMessage="1">
          <x14:formula1>
            <xm:f>'リスト（削除不可）'!$B$5:$B$19</xm:f>
          </x14:formula1>
          <xm:sqref>H8:H33</xm:sqref>
        </x14:dataValidation>
        <x14:dataValidation type="list" allowBlank="1" showInputMessage="1" showErrorMessage="1">
          <x14:formula1>
            <xm:f>'リスト（削除不可）'!$H$8:$H$12</xm:f>
          </x14:formula1>
          <xm:sqref>BF8:BF33 AW8:AW33 AN8:AN33</xm:sqref>
        </x14:dataValidation>
        <x14:dataValidation type="list" allowBlank="1" showInputMessage="1" showErrorMessage="1">
          <x14:formula1>
            <xm:f>'リスト（削除不可）'!$E$5:$E$22</xm:f>
          </x14:formula1>
          <xm:sqref>P8:P33 T8:T33 X8:X33 AB8:AB33</xm:sqref>
        </x14:dataValidation>
        <x14:dataValidation type="list" allowBlank="1" showInputMessage="1" showErrorMessage="1">
          <x14:formula1>
            <xm:f>'リスト（削除不可）'!$K$5:$K$9</xm:f>
          </x14:formula1>
          <xm:sqref>AP8 AY8 AP10 AP12 AP14 AP16 AP18 AP20 AP22 AP24 AP26 AP28 AP30 AP32</xm:sqref>
        </x14:dataValidation>
        <x14:dataValidation type="list" allowBlank="1" showInputMessage="1" showErrorMessage="1">
          <x14:formula1>
            <xm:f>'リスト（削除不可）'!$M$5:$M$8</xm:f>
          </x14:formula1>
          <xm:sqref>AR8 BA8 BJ8 BA10 BA12 BA14 BA16 BA18 BA20 BA22 BA24 BA26 BA28 BA30 AR10 BA32 AR12 AR14 AR16 AR18 AR20 AR22 AR24 AR26 AR28 AR30 AR32 BJ10 BJ12 BJ14 BJ16 BJ18 BJ20 BJ22 BJ24 BJ26 BJ28 BJ30 BJ32</xm:sqref>
        </x14:dataValidation>
        <x14:dataValidation type="list" allowBlank="1" showInputMessage="1" showErrorMessage="1">
          <x14:formula1>
            <xm:f>'リスト（削除不可）'!$L$5:$L$9</xm:f>
          </x14:formula1>
          <xm:sqref>BH8</xm:sqref>
        </x14:dataValidation>
        <x14:dataValidation type="list" allowBlank="1" showInputMessage="1" showErrorMessage="1">
          <x14:formula1>
            <xm:f>'リスト（削除不可）'!$N$5:$N$11</xm:f>
          </x14:formula1>
          <xm:sqref>BM8:BM33</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U48"/>
  <sheetViews>
    <sheetView view="pageBreakPreview" zoomScale="60" zoomScaleNormal="100" workbookViewId="0">
      <pane xSplit="6" ySplit="7" topLeftCell="BB8" activePane="bottomRight" state="frozen"/>
      <selection pane="topRight" activeCell="F9" sqref="F9"/>
      <selection pane="bottomLeft" activeCell="F9" sqref="F9"/>
      <selection pane="bottomRight" activeCell="X12" sqref="X12:X13"/>
    </sheetView>
  </sheetViews>
  <sheetFormatPr defaultColWidth="9" defaultRowHeight="13.5"/>
  <cols>
    <col min="1" max="1" width="6" style="1" customWidth="1"/>
    <col min="2" max="2" width="4" style="1" customWidth="1"/>
    <col min="3" max="3" width="7.25" style="1" customWidth="1"/>
    <col min="4" max="4" width="7.5" style="1" customWidth="1"/>
    <col min="5" max="5" width="7.625" style="1" customWidth="1"/>
    <col min="6" max="6" width="15.875" style="1" customWidth="1"/>
    <col min="7" max="7" width="6.375" style="1" customWidth="1"/>
    <col min="8" max="8" width="22.5" style="1" customWidth="1"/>
    <col min="9" max="10" width="24.625" style="1" customWidth="1"/>
    <col min="11" max="11" width="11.25" style="1" customWidth="1"/>
    <col min="12" max="15" width="10.625" style="1" customWidth="1"/>
    <col min="16" max="16" width="20.625" style="1" customWidth="1"/>
    <col min="17" max="17" width="11.125" style="1" customWidth="1"/>
    <col min="18" max="19" width="10.625" style="1" customWidth="1"/>
    <col min="20" max="20" width="20.625" style="1" customWidth="1"/>
    <col min="21" max="21" width="11.125" style="1" customWidth="1"/>
    <col min="22" max="23" width="10.625" style="1" customWidth="1"/>
    <col min="24" max="24" width="20.625" style="1" customWidth="1"/>
    <col min="25" max="25" width="11.125" style="1" customWidth="1"/>
    <col min="26" max="27" width="10.625" style="1" customWidth="1"/>
    <col min="28" max="28" width="20.625" style="1" customWidth="1"/>
    <col min="29" max="29" width="11.125" style="1" customWidth="1"/>
    <col min="30" max="31" width="10.625" style="1" customWidth="1"/>
    <col min="32" max="32" width="14.625" style="1" customWidth="1"/>
    <col min="33" max="33" width="18.875" style="1" customWidth="1"/>
    <col min="34" max="34" width="12.875" style="1" customWidth="1"/>
    <col min="35" max="35" width="10.625" style="1" customWidth="1"/>
    <col min="36" max="37" width="12.125" style="1" customWidth="1"/>
    <col min="38" max="38" width="17.5" style="1" customWidth="1"/>
    <col min="39" max="39" width="7.375" style="1" customWidth="1"/>
    <col min="40" max="40" width="17.5" style="1" customWidth="1"/>
    <col min="41" max="41" width="7.375" style="1" customWidth="1"/>
    <col min="42" max="42" width="17.5" style="1" customWidth="1"/>
    <col min="43" max="43" width="7.375" style="1" customWidth="1"/>
    <col min="44" max="44" width="17.375" style="1" customWidth="1"/>
    <col min="45" max="45" width="7.375" style="1" customWidth="1"/>
    <col min="46" max="46" width="12.875" style="1" customWidth="1"/>
    <col min="47" max="47" width="17.5" style="1" customWidth="1"/>
    <col min="48" max="48" width="7.375" style="1" customWidth="1"/>
    <col min="49" max="49" width="17.5" style="1" customWidth="1"/>
    <col min="50" max="50" width="7.375" style="1" customWidth="1"/>
    <col min="51" max="51" width="17.5" style="1" customWidth="1"/>
    <col min="52" max="52" width="7.375" style="1" customWidth="1"/>
    <col min="53" max="53" width="17.375" style="1" customWidth="1"/>
    <col min="54" max="54" width="7.375" style="1" customWidth="1"/>
    <col min="55" max="55" width="12.875" style="1" customWidth="1"/>
    <col min="56" max="56" width="17.5" style="1" customWidth="1"/>
    <col min="57" max="57" width="7.375" style="1" customWidth="1"/>
    <col min="58" max="58" width="17.5" style="1" customWidth="1"/>
    <col min="59" max="59" width="7.375" style="1" customWidth="1"/>
    <col min="60" max="60" width="17.5" style="1" customWidth="1"/>
    <col min="61" max="61" width="7.375" style="1" customWidth="1"/>
    <col min="62" max="62" width="17.375" style="1" customWidth="1"/>
    <col min="63" max="63" width="7.375" style="1" customWidth="1"/>
    <col min="64" max="64" width="12.875" style="1" customWidth="1"/>
    <col min="65" max="65" width="17.5" style="1" customWidth="1"/>
    <col min="66" max="66" width="7.375" style="1" customWidth="1"/>
    <col min="67" max="67" width="12.875" style="1" customWidth="1"/>
    <col min="68" max="68" width="9" style="1"/>
    <col min="69" max="69" width="13" style="1" customWidth="1"/>
    <col min="70" max="72" width="9" style="1"/>
    <col min="73" max="73" width="7.125" style="1" hidden="1" customWidth="1"/>
    <col min="74" max="16384" width="9" style="1"/>
  </cols>
  <sheetData>
    <row r="1" spans="1:73" ht="25.5" customHeight="1">
      <c r="A1" s="26"/>
      <c r="B1" s="26" t="s">
        <v>0</v>
      </c>
      <c r="C1" s="26"/>
      <c r="D1" s="26"/>
    </row>
    <row r="2" spans="1:73" ht="31.5" customHeight="1">
      <c r="B2" s="46" t="s">
        <v>247</v>
      </c>
      <c r="C2" s="14"/>
      <c r="D2" s="14"/>
      <c r="H2" s="46"/>
      <c r="O2" s="40"/>
      <c r="P2" s="41" t="s">
        <v>1</v>
      </c>
      <c r="AB2" s="46"/>
      <c r="AI2" s="41"/>
    </row>
    <row r="3" spans="1:73" ht="14.25" customHeight="1">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8"/>
      <c r="AQ3" s="8"/>
      <c r="AR3" s="8"/>
      <c r="AS3" s="8"/>
      <c r="AT3" s="8"/>
      <c r="AU3" s="2"/>
      <c r="AV3" s="2"/>
      <c r="AW3" s="2"/>
      <c r="AX3" s="2"/>
      <c r="AY3" s="8"/>
      <c r="AZ3" s="8"/>
      <c r="BA3" s="8"/>
      <c r="BB3" s="8"/>
      <c r="BC3" s="8"/>
      <c r="BD3" s="8"/>
      <c r="BE3" s="8"/>
      <c r="BF3" s="2"/>
      <c r="BG3" s="2"/>
      <c r="BH3" s="8"/>
      <c r="BI3" s="8"/>
      <c r="BJ3" s="8"/>
      <c r="BK3" s="8"/>
      <c r="BL3" s="8"/>
      <c r="BM3" s="2"/>
      <c r="BN3" s="2"/>
      <c r="BO3" s="8"/>
      <c r="BP3" s="8"/>
      <c r="BQ3" s="7"/>
    </row>
    <row r="4" spans="1:73" s="3" customFormat="1" ht="25.5" customHeight="1">
      <c r="B4" s="141" t="s">
        <v>2</v>
      </c>
      <c r="C4" s="86" t="s">
        <v>3</v>
      </c>
      <c r="D4" s="86" t="s">
        <v>4</v>
      </c>
      <c r="E4" s="86" t="s">
        <v>5</v>
      </c>
      <c r="F4" s="86" t="s">
        <v>6</v>
      </c>
      <c r="G4" s="86" t="s">
        <v>7</v>
      </c>
      <c r="H4" s="86" t="s">
        <v>8</v>
      </c>
      <c r="I4" s="121" t="s">
        <v>9</v>
      </c>
      <c r="J4" s="122"/>
      <c r="K4" s="122"/>
      <c r="L4" s="122"/>
      <c r="M4" s="122"/>
      <c r="N4" s="121" t="s">
        <v>10</v>
      </c>
      <c r="O4" s="122"/>
      <c r="P4" s="122"/>
      <c r="Q4" s="122"/>
      <c r="R4" s="122"/>
      <c r="S4" s="122"/>
      <c r="T4" s="122"/>
      <c r="U4" s="122"/>
      <c r="V4" s="122"/>
      <c r="W4" s="122"/>
      <c r="X4" s="122"/>
      <c r="Y4" s="122"/>
      <c r="Z4" s="122"/>
      <c r="AA4" s="122"/>
      <c r="AB4" s="122"/>
      <c r="AC4" s="122"/>
      <c r="AD4" s="122"/>
      <c r="AE4" s="122"/>
      <c r="AF4" s="121" t="s">
        <v>11</v>
      </c>
      <c r="AG4" s="122"/>
      <c r="AH4" s="122"/>
      <c r="AI4" s="123"/>
      <c r="AJ4" s="135" t="s">
        <v>12</v>
      </c>
      <c r="AK4" s="136"/>
      <c r="AL4" s="115" t="s">
        <v>13</v>
      </c>
      <c r="AM4" s="115"/>
      <c r="AN4" s="115"/>
      <c r="AO4" s="115"/>
      <c r="AP4" s="115"/>
      <c r="AQ4" s="115"/>
      <c r="AR4" s="115"/>
      <c r="AS4" s="115"/>
      <c r="AT4" s="115"/>
      <c r="AU4" s="115"/>
      <c r="AV4" s="115"/>
      <c r="AW4" s="115"/>
      <c r="AX4" s="115"/>
      <c r="AY4" s="115"/>
      <c r="AZ4" s="115"/>
      <c r="BA4" s="115"/>
      <c r="BB4" s="115"/>
      <c r="BC4" s="115"/>
      <c r="BD4" s="115"/>
      <c r="BE4" s="115"/>
      <c r="BF4" s="115"/>
      <c r="BG4" s="115"/>
      <c r="BH4" s="115"/>
      <c r="BI4" s="115"/>
      <c r="BJ4" s="115"/>
      <c r="BK4" s="115"/>
      <c r="BL4" s="115"/>
      <c r="BM4" s="115"/>
      <c r="BN4" s="115"/>
      <c r="BO4" s="116"/>
      <c r="BP4" s="112" t="s">
        <v>14</v>
      </c>
      <c r="BQ4" s="112" t="s">
        <v>15</v>
      </c>
    </row>
    <row r="5" spans="1:73" s="3" customFormat="1" ht="25.5" customHeight="1">
      <c r="B5" s="142"/>
      <c r="C5" s="143"/>
      <c r="D5" s="143"/>
      <c r="E5" s="143"/>
      <c r="F5" s="143"/>
      <c r="G5" s="145"/>
      <c r="H5" s="145"/>
      <c r="I5" s="124"/>
      <c r="J5" s="125"/>
      <c r="K5" s="125"/>
      <c r="L5" s="125"/>
      <c r="M5" s="125"/>
      <c r="N5" s="127"/>
      <c r="O5" s="128"/>
      <c r="P5" s="128"/>
      <c r="Q5" s="128"/>
      <c r="R5" s="128"/>
      <c r="S5" s="128"/>
      <c r="T5" s="128"/>
      <c r="U5" s="128"/>
      <c r="V5" s="128"/>
      <c r="W5" s="128"/>
      <c r="X5" s="128"/>
      <c r="Y5" s="128"/>
      <c r="Z5" s="128"/>
      <c r="AA5" s="128"/>
      <c r="AB5" s="128"/>
      <c r="AC5" s="128"/>
      <c r="AD5" s="128"/>
      <c r="AE5" s="128"/>
      <c r="AF5" s="124"/>
      <c r="AG5" s="125"/>
      <c r="AH5" s="125"/>
      <c r="AI5" s="126"/>
      <c r="AJ5" s="137"/>
      <c r="AK5" s="138"/>
      <c r="AL5" s="115" t="s">
        <v>16</v>
      </c>
      <c r="AM5" s="115"/>
      <c r="AN5" s="115"/>
      <c r="AO5" s="115"/>
      <c r="AP5" s="115"/>
      <c r="AQ5" s="115"/>
      <c r="AR5" s="115"/>
      <c r="AS5" s="115"/>
      <c r="AT5" s="116"/>
      <c r="AU5" s="115" t="s">
        <v>17</v>
      </c>
      <c r="AV5" s="115"/>
      <c r="AW5" s="115"/>
      <c r="AX5" s="115"/>
      <c r="AY5" s="115"/>
      <c r="AZ5" s="115"/>
      <c r="BA5" s="115"/>
      <c r="BB5" s="115"/>
      <c r="BC5" s="116"/>
      <c r="BD5" s="115" t="s">
        <v>18</v>
      </c>
      <c r="BE5" s="115"/>
      <c r="BF5" s="115"/>
      <c r="BG5" s="115"/>
      <c r="BH5" s="115"/>
      <c r="BI5" s="115"/>
      <c r="BJ5" s="115"/>
      <c r="BK5" s="115"/>
      <c r="BL5" s="116"/>
      <c r="BM5" s="115" t="s">
        <v>19</v>
      </c>
      <c r="BN5" s="115"/>
      <c r="BO5" s="116"/>
      <c r="BP5" s="113"/>
      <c r="BQ5" s="113"/>
    </row>
    <row r="6" spans="1:73" s="3" customFormat="1" ht="26.25" customHeight="1">
      <c r="B6" s="142"/>
      <c r="C6" s="143"/>
      <c r="D6" s="143"/>
      <c r="E6" s="143"/>
      <c r="F6" s="143"/>
      <c r="G6" s="145"/>
      <c r="H6" s="145"/>
      <c r="I6" s="127"/>
      <c r="J6" s="128"/>
      <c r="K6" s="128"/>
      <c r="L6" s="128"/>
      <c r="M6" s="128"/>
      <c r="N6" s="134" t="s">
        <v>20</v>
      </c>
      <c r="O6" s="116"/>
      <c r="P6" s="115" t="s">
        <v>21</v>
      </c>
      <c r="Q6" s="115"/>
      <c r="R6" s="115"/>
      <c r="S6" s="116"/>
      <c r="T6" s="117" t="s">
        <v>22</v>
      </c>
      <c r="U6" s="117"/>
      <c r="V6" s="117"/>
      <c r="W6" s="118"/>
      <c r="X6" s="117" t="s">
        <v>23</v>
      </c>
      <c r="Y6" s="117"/>
      <c r="Z6" s="117"/>
      <c r="AA6" s="118"/>
      <c r="AB6" s="134" t="s">
        <v>24</v>
      </c>
      <c r="AC6" s="115"/>
      <c r="AD6" s="115"/>
      <c r="AE6" s="115"/>
      <c r="AF6" s="127"/>
      <c r="AG6" s="128"/>
      <c r="AH6" s="128"/>
      <c r="AI6" s="129"/>
      <c r="AJ6" s="139"/>
      <c r="AK6" s="140"/>
      <c r="AL6" s="115" t="s">
        <v>25</v>
      </c>
      <c r="AM6" s="116"/>
      <c r="AN6" s="115" t="s">
        <v>26</v>
      </c>
      <c r="AO6" s="116"/>
      <c r="AP6" s="119" t="s">
        <v>236</v>
      </c>
      <c r="AQ6" s="120"/>
      <c r="AR6" s="66" t="s">
        <v>241</v>
      </c>
      <c r="AS6" s="66"/>
      <c r="AT6" s="50" t="s">
        <v>12</v>
      </c>
      <c r="AU6" s="115" t="s">
        <v>25</v>
      </c>
      <c r="AV6" s="116"/>
      <c r="AW6" s="115" t="s">
        <v>26</v>
      </c>
      <c r="AX6" s="116"/>
      <c r="AY6" s="119" t="s">
        <v>236</v>
      </c>
      <c r="AZ6" s="120"/>
      <c r="BA6" s="130" t="s">
        <v>241</v>
      </c>
      <c r="BB6" s="120"/>
      <c r="BC6" s="50" t="s">
        <v>12</v>
      </c>
      <c r="BD6" s="115" t="s">
        <v>25</v>
      </c>
      <c r="BE6" s="116"/>
      <c r="BF6" s="115" t="s">
        <v>26</v>
      </c>
      <c r="BG6" s="116"/>
      <c r="BH6" s="119" t="s">
        <v>244</v>
      </c>
      <c r="BI6" s="120"/>
      <c r="BJ6" s="130" t="s">
        <v>241</v>
      </c>
      <c r="BK6" s="120"/>
      <c r="BL6" s="50" t="s">
        <v>12</v>
      </c>
      <c r="BM6" s="115"/>
      <c r="BN6" s="116"/>
      <c r="BO6" s="50" t="s">
        <v>12</v>
      </c>
      <c r="BP6" s="113"/>
      <c r="BQ6" s="113"/>
      <c r="BU6" s="85" t="s">
        <v>28</v>
      </c>
    </row>
    <row r="7" spans="1:73" s="3" customFormat="1" ht="53.45" customHeight="1">
      <c r="B7" s="142"/>
      <c r="C7" s="144"/>
      <c r="D7" s="144"/>
      <c r="E7" s="144"/>
      <c r="F7" s="144"/>
      <c r="G7" s="87"/>
      <c r="H7" s="87"/>
      <c r="I7" s="15" t="s">
        <v>29</v>
      </c>
      <c r="J7" s="15" t="s">
        <v>30</v>
      </c>
      <c r="K7" s="48" t="s">
        <v>31</v>
      </c>
      <c r="L7" s="48" t="s">
        <v>32</v>
      </c>
      <c r="M7" s="49" t="s">
        <v>33</v>
      </c>
      <c r="N7" s="48" t="s">
        <v>34</v>
      </c>
      <c r="O7" s="49" t="s">
        <v>33</v>
      </c>
      <c r="P7" s="15" t="s">
        <v>29</v>
      </c>
      <c r="Q7" s="48" t="s">
        <v>35</v>
      </c>
      <c r="R7" s="48" t="s">
        <v>36</v>
      </c>
      <c r="S7" s="49" t="s">
        <v>33</v>
      </c>
      <c r="T7" s="15" t="s">
        <v>29</v>
      </c>
      <c r="U7" s="48" t="s">
        <v>35</v>
      </c>
      <c r="V7" s="48" t="s">
        <v>36</v>
      </c>
      <c r="W7" s="49" t="s">
        <v>33</v>
      </c>
      <c r="X7" s="15" t="s">
        <v>29</v>
      </c>
      <c r="Y7" s="48" t="s">
        <v>35</v>
      </c>
      <c r="Z7" s="48" t="s">
        <v>36</v>
      </c>
      <c r="AA7" s="49" t="s">
        <v>33</v>
      </c>
      <c r="AB7" s="15" t="s">
        <v>73</v>
      </c>
      <c r="AC7" s="51" t="s">
        <v>35</v>
      </c>
      <c r="AD7" s="48" t="s">
        <v>36</v>
      </c>
      <c r="AE7" s="49" t="s">
        <v>33</v>
      </c>
      <c r="AF7" s="48" t="s">
        <v>37</v>
      </c>
      <c r="AG7" s="15" t="s">
        <v>38</v>
      </c>
      <c r="AH7" s="48" t="s">
        <v>32</v>
      </c>
      <c r="AI7" s="49" t="s">
        <v>33</v>
      </c>
      <c r="AJ7" s="48" t="s">
        <v>32</v>
      </c>
      <c r="AK7" s="49" t="s">
        <v>33</v>
      </c>
      <c r="AL7" s="50" t="s">
        <v>39</v>
      </c>
      <c r="AM7" s="50" t="s">
        <v>40</v>
      </c>
      <c r="AN7" s="50" t="s">
        <v>39</v>
      </c>
      <c r="AO7" s="50" t="s">
        <v>41</v>
      </c>
      <c r="AP7" s="50" t="s">
        <v>42</v>
      </c>
      <c r="AQ7" s="50" t="s">
        <v>43</v>
      </c>
      <c r="AR7" s="65" t="s">
        <v>42</v>
      </c>
      <c r="AS7" s="65" t="s">
        <v>43</v>
      </c>
      <c r="AT7" s="50" t="s">
        <v>44</v>
      </c>
      <c r="AU7" s="50" t="s">
        <v>39</v>
      </c>
      <c r="AV7" s="50" t="s">
        <v>45</v>
      </c>
      <c r="AW7" s="50" t="s">
        <v>39</v>
      </c>
      <c r="AX7" s="50" t="s">
        <v>46</v>
      </c>
      <c r="AY7" s="50" t="s">
        <v>42</v>
      </c>
      <c r="AZ7" s="50" t="s">
        <v>47</v>
      </c>
      <c r="BA7" s="65" t="s">
        <v>42</v>
      </c>
      <c r="BB7" s="65" t="s">
        <v>242</v>
      </c>
      <c r="BC7" s="50" t="s">
        <v>48</v>
      </c>
      <c r="BD7" s="50" t="s">
        <v>39</v>
      </c>
      <c r="BE7" s="50" t="s">
        <v>49</v>
      </c>
      <c r="BF7" s="50" t="s">
        <v>39</v>
      </c>
      <c r="BG7" s="50" t="s">
        <v>50</v>
      </c>
      <c r="BH7" s="50" t="s">
        <v>42</v>
      </c>
      <c r="BI7" s="50" t="s">
        <v>51</v>
      </c>
      <c r="BJ7" s="65" t="s">
        <v>42</v>
      </c>
      <c r="BK7" s="65" t="s">
        <v>51</v>
      </c>
      <c r="BL7" s="50" t="s">
        <v>74</v>
      </c>
      <c r="BM7" s="50" t="s">
        <v>39</v>
      </c>
      <c r="BN7" s="50" t="s">
        <v>53</v>
      </c>
      <c r="BO7" s="50" t="s">
        <v>54</v>
      </c>
      <c r="BP7" s="114"/>
      <c r="BQ7" s="114"/>
      <c r="BU7" s="153"/>
    </row>
    <row r="8" spans="1:73" s="20" customFormat="1" ht="39" customHeight="1">
      <c r="A8" s="21" t="s">
        <v>55</v>
      </c>
      <c r="B8" s="81">
        <v>1</v>
      </c>
      <c r="C8" s="81" t="s">
        <v>75</v>
      </c>
      <c r="D8" s="81" t="s">
        <v>75</v>
      </c>
      <c r="E8" s="81" t="s">
        <v>76</v>
      </c>
      <c r="F8" s="81" t="s">
        <v>77</v>
      </c>
      <c r="G8" s="81" t="s">
        <v>78</v>
      </c>
      <c r="H8" s="81" t="s">
        <v>61</v>
      </c>
      <c r="I8" s="69" t="s">
        <v>62</v>
      </c>
      <c r="J8" s="69" t="s">
        <v>63</v>
      </c>
      <c r="K8" s="102">
        <v>3000000</v>
      </c>
      <c r="L8" s="102">
        <v>500000</v>
      </c>
      <c r="M8" s="102">
        <v>500000</v>
      </c>
      <c r="N8" s="108">
        <f>Q8+U8+Y8+AC8</f>
        <v>9500</v>
      </c>
      <c r="O8" s="108">
        <f>SUM(S8,W8,AA8,AE8)</f>
        <v>1900000</v>
      </c>
      <c r="P8" s="69" t="s">
        <v>64</v>
      </c>
      <c r="Q8" s="102">
        <v>2000</v>
      </c>
      <c r="R8" s="104">
        <v>20</v>
      </c>
      <c r="S8" s="108">
        <f>Q8*R8*10</f>
        <v>400000</v>
      </c>
      <c r="T8" s="69" t="s">
        <v>65</v>
      </c>
      <c r="U8" s="102">
        <v>1000</v>
      </c>
      <c r="V8" s="104">
        <v>20</v>
      </c>
      <c r="W8" s="108">
        <f>U8*V8*10</f>
        <v>200000</v>
      </c>
      <c r="X8" s="69" t="s">
        <v>66</v>
      </c>
      <c r="Y8" s="102">
        <v>5000</v>
      </c>
      <c r="Z8" s="104">
        <v>20</v>
      </c>
      <c r="AA8" s="108">
        <f>Y8*Z8*10</f>
        <v>1000000</v>
      </c>
      <c r="AB8" s="69" t="s">
        <v>67</v>
      </c>
      <c r="AC8" s="102">
        <v>1500</v>
      </c>
      <c r="AD8" s="104">
        <v>20</v>
      </c>
      <c r="AE8" s="108">
        <f>AC8*AD8*10</f>
        <v>300000</v>
      </c>
      <c r="AF8" s="69" t="s">
        <v>68</v>
      </c>
      <c r="AG8" s="69" t="s">
        <v>217</v>
      </c>
      <c r="AH8" s="102">
        <v>44000000</v>
      </c>
      <c r="AI8" s="102">
        <v>20000000</v>
      </c>
      <c r="AJ8" s="108">
        <f>L8+O8+AH8</f>
        <v>46400000</v>
      </c>
      <c r="AK8" s="108">
        <f>M8+O8+AI8</f>
        <v>22400000</v>
      </c>
      <c r="AL8" s="69" t="s">
        <v>81</v>
      </c>
      <c r="AM8" s="71">
        <v>8</v>
      </c>
      <c r="AN8" s="69" t="s">
        <v>82</v>
      </c>
      <c r="AO8" s="71">
        <v>4</v>
      </c>
      <c r="AP8" s="19" t="s">
        <v>230</v>
      </c>
      <c r="AQ8" s="54">
        <v>2</v>
      </c>
      <c r="AR8" s="81"/>
      <c r="AS8" s="81"/>
      <c r="AT8" s="77">
        <f>AM8+AO8+AQ8+AQ9+AS8</f>
        <v>16</v>
      </c>
      <c r="AU8" s="69"/>
      <c r="AV8" s="71"/>
      <c r="AW8" s="69"/>
      <c r="AX8" s="71"/>
      <c r="AY8" s="19"/>
      <c r="AZ8" s="54"/>
      <c r="BA8" s="81"/>
      <c r="BB8" s="81"/>
      <c r="BC8" s="77">
        <f>AV8+AZ8+AZ9+BB8</f>
        <v>0</v>
      </c>
      <c r="BD8" s="69" t="s">
        <v>71</v>
      </c>
      <c r="BE8" s="71">
        <v>6</v>
      </c>
      <c r="BF8" s="69" t="s">
        <v>82</v>
      </c>
      <c r="BG8" s="71">
        <v>4</v>
      </c>
      <c r="BH8" s="19" t="s">
        <v>229</v>
      </c>
      <c r="BI8" s="54">
        <v>2</v>
      </c>
      <c r="BJ8" s="81"/>
      <c r="BK8" s="81"/>
      <c r="BL8" s="77">
        <f>BE8+BG8+BI8+BI9+BK8</f>
        <v>14</v>
      </c>
      <c r="BM8" s="69" t="s">
        <v>246</v>
      </c>
      <c r="BN8" s="71">
        <v>12</v>
      </c>
      <c r="BO8" s="77">
        <f>BN8</f>
        <v>12</v>
      </c>
      <c r="BP8" s="106">
        <f>(AT8+BC8+BL8+BO8)/BU8</f>
        <v>14</v>
      </c>
      <c r="BQ8" s="110" t="s">
        <v>218</v>
      </c>
      <c r="BU8" s="147">
        <f>COUNTIF(AT8,"&gt;0")+COUNTIF(BC8,"&gt;0")+COUNTIF(BL8,"&gt;0")+COUNTIF(BO8,"&gt;0")</f>
        <v>3</v>
      </c>
    </row>
    <row r="9" spans="1:73" s="3" customFormat="1" ht="39" customHeight="1">
      <c r="A9" s="39"/>
      <c r="B9" s="82"/>
      <c r="C9" s="82"/>
      <c r="D9" s="82"/>
      <c r="E9" s="82"/>
      <c r="F9" s="82"/>
      <c r="G9" s="82"/>
      <c r="H9" s="82"/>
      <c r="I9" s="70"/>
      <c r="J9" s="70"/>
      <c r="K9" s="103"/>
      <c r="L9" s="103"/>
      <c r="M9" s="103"/>
      <c r="N9" s="109"/>
      <c r="O9" s="109"/>
      <c r="P9" s="70"/>
      <c r="Q9" s="103"/>
      <c r="R9" s="105"/>
      <c r="S9" s="109"/>
      <c r="T9" s="70"/>
      <c r="U9" s="103"/>
      <c r="V9" s="105"/>
      <c r="W9" s="109"/>
      <c r="X9" s="70"/>
      <c r="Y9" s="103"/>
      <c r="Z9" s="105"/>
      <c r="AA9" s="109"/>
      <c r="AB9" s="70"/>
      <c r="AC9" s="103"/>
      <c r="AD9" s="105"/>
      <c r="AE9" s="109"/>
      <c r="AF9" s="70"/>
      <c r="AG9" s="70"/>
      <c r="AH9" s="103"/>
      <c r="AI9" s="103"/>
      <c r="AJ9" s="109"/>
      <c r="AK9" s="109"/>
      <c r="AL9" s="70"/>
      <c r="AM9" s="72"/>
      <c r="AN9" s="70"/>
      <c r="AO9" s="72"/>
      <c r="AP9" s="19" t="s">
        <v>228</v>
      </c>
      <c r="AQ9" s="54">
        <v>2</v>
      </c>
      <c r="AR9" s="82"/>
      <c r="AS9" s="82"/>
      <c r="AT9" s="78"/>
      <c r="AU9" s="70"/>
      <c r="AV9" s="72"/>
      <c r="AW9" s="70"/>
      <c r="AX9" s="72"/>
      <c r="AY9" s="19"/>
      <c r="AZ9" s="54"/>
      <c r="BA9" s="82"/>
      <c r="BB9" s="82"/>
      <c r="BC9" s="78"/>
      <c r="BD9" s="70"/>
      <c r="BE9" s="72"/>
      <c r="BF9" s="70"/>
      <c r="BG9" s="72"/>
      <c r="BH9" s="19" t="s">
        <v>228</v>
      </c>
      <c r="BI9" s="54">
        <v>2</v>
      </c>
      <c r="BJ9" s="82"/>
      <c r="BK9" s="82"/>
      <c r="BL9" s="78"/>
      <c r="BM9" s="70"/>
      <c r="BN9" s="72"/>
      <c r="BO9" s="78"/>
      <c r="BP9" s="107"/>
      <c r="BQ9" s="111"/>
      <c r="BU9" s="147"/>
    </row>
    <row r="10" spans="1:73" s="3" customFormat="1" ht="39" customHeight="1">
      <c r="B10" s="81">
        <v>2</v>
      </c>
      <c r="C10" s="81" t="s">
        <v>75</v>
      </c>
      <c r="D10" s="81" t="s">
        <v>75</v>
      </c>
      <c r="E10" s="81" t="s">
        <v>252</v>
      </c>
      <c r="F10" s="81" t="s">
        <v>253</v>
      </c>
      <c r="G10" s="81" t="s">
        <v>78</v>
      </c>
      <c r="H10" s="81" t="s">
        <v>137</v>
      </c>
      <c r="I10" s="69" t="s">
        <v>62</v>
      </c>
      <c r="J10" s="69" t="s">
        <v>63</v>
      </c>
      <c r="K10" s="102">
        <v>3000000</v>
      </c>
      <c r="L10" s="102">
        <v>500000</v>
      </c>
      <c r="M10" s="102">
        <v>500000</v>
      </c>
      <c r="N10" s="108">
        <f>Q10+U10+Y10+AC10</f>
        <v>9500</v>
      </c>
      <c r="O10" s="108">
        <f>SUM(S10,W10,AA10,AE10)</f>
        <v>1900000</v>
      </c>
      <c r="P10" s="69" t="s">
        <v>254</v>
      </c>
      <c r="Q10" s="102">
        <v>2000</v>
      </c>
      <c r="R10" s="104">
        <v>20</v>
      </c>
      <c r="S10" s="108">
        <f>Q10*R10*10</f>
        <v>400000</v>
      </c>
      <c r="T10" s="69" t="s">
        <v>255</v>
      </c>
      <c r="U10" s="102">
        <v>1000</v>
      </c>
      <c r="V10" s="104">
        <v>20</v>
      </c>
      <c r="W10" s="108">
        <f>U10*V10*10</f>
        <v>200000</v>
      </c>
      <c r="X10" s="69" t="s">
        <v>256</v>
      </c>
      <c r="Y10" s="102">
        <v>5000</v>
      </c>
      <c r="Z10" s="104">
        <v>20</v>
      </c>
      <c r="AA10" s="108">
        <f>Y10*Z10*10</f>
        <v>1000000</v>
      </c>
      <c r="AB10" s="69" t="s">
        <v>257</v>
      </c>
      <c r="AC10" s="102">
        <v>1500</v>
      </c>
      <c r="AD10" s="104">
        <v>20</v>
      </c>
      <c r="AE10" s="108">
        <f>AC10*AD10*10</f>
        <v>300000</v>
      </c>
      <c r="AF10" s="69" t="s">
        <v>260</v>
      </c>
      <c r="AG10" s="69" t="s">
        <v>258</v>
      </c>
      <c r="AH10" s="102">
        <v>110000000</v>
      </c>
      <c r="AI10" s="102">
        <v>50000000</v>
      </c>
      <c r="AJ10" s="108">
        <f>L10+O10+AH10</f>
        <v>112400000</v>
      </c>
      <c r="AK10" s="108">
        <f>M10+O10+AI10</f>
        <v>52400000</v>
      </c>
      <c r="AL10" s="69" t="s">
        <v>81</v>
      </c>
      <c r="AM10" s="71">
        <v>8</v>
      </c>
      <c r="AN10" s="69" t="s">
        <v>82</v>
      </c>
      <c r="AO10" s="71">
        <v>4</v>
      </c>
      <c r="AP10" s="19" t="s">
        <v>230</v>
      </c>
      <c r="AQ10" s="54">
        <v>2</v>
      </c>
      <c r="AR10" s="81"/>
      <c r="AS10" s="81"/>
      <c r="AT10" s="77">
        <f>AM10+AO10+AQ10+AQ11+AS10</f>
        <v>16</v>
      </c>
      <c r="AU10" s="69"/>
      <c r="AV10" s="71"/>
      <c r="AW10" s="69"/>
      <c r="AX10" s="71"/>
      <c r="AY10" s="19"/>
      <c r="AZ10" s="54"/>
      <c r="BA10" s="81"/>
      <c r="BB10" s="81"/>
      <c r="BC10" s="77">
        <f>AV10+AZ10+AZ11+BB10</f>
        <v>0</v>
      </c>
      <c r="BD10" s="69" t="s">
        <v>71</v>
      </c>
      <c r="BE10" s="71">
        <v>6</v>
      </c>
      <c r="BF10" s="69" t="s">
        <v>259</v>
      </c>
      <c r="BG10" s="71">
        <v>4</v>
      </c>
      <c r="BH10" s="19" t="s">
        <v>229</v>
      </c>
      <c r="BI10" s="54">
        <v>2</v>
      </c>
      <c r="BJ10" s="81"/>
      <c r="BK10" s="81"/>
      <c r="BL10" s="77">
        <f>BE10+BG10+BI10+BI11+BK10</f>
        <v>14</v>
      </c>
      <c r="BM10" s="69"/>
      <c r="BN10" s="71"/>
      <c r="BO10" s="77">
        <f t="shared" ref="BO10" si="0">BN10</f>
        <v>0</v>
      </c>
      <c r="BP10" s="106">
        <f>(AT10+BC10+BL10+BO10)/BU10</f>
        <v>15</v>
      </c>
      <c r="BQ10" s="90"/>
      <c r="BU10" s="146">
        <f>COUNTIF(AT10,"&gt;0")+COUNTIF(BC10,"&gt;0")+COUNTIF(BL10,"&gt;0")+COUNTIF(BO10,"&gt;0")</f>
        <v>2</v>
      </c>
    </row>
    <row r="11" spans="1:73" s="3" customFormat="1" ht="39" customHeight="1">
      <c r="B11" s="82"/>
      <c r="C11" s="82"/>
      <c r="D11" s="82"/>
      <c r="E11" s="82"/>
      <c r="F11" s="82"/>
      <c r="G11" s="82"/>
      <c r="H11" s="82"/>
      <c r="I11" s="70"/>
      <c r="J11" s="70"/>
      <c r="K11" s="103"/>
      <c r="L11" s="103"/>
      <c r="M11" s="103"/>
      <c r="N11" s="109"/>
      <c r="O11" s="109"/>
      <c r="P11" s="70"/>
      <c r="Q11" s="103"/>
      <c r="R11" s="105"/>
      <c r="S11" s="109"/>
      <c r="T11" s="70"/>
      <c r="U11" s="103"/>
      <c r="V11" s="105"/>
      <c r="W11" s="109"/>
      <c r="X11" s="70"/>
      <c r="Y11" s="103"/>
      <c r="Z11" s="105"/>
      <c r="AA11" s="109"/>
      <c r="AB11" s="70"/>
      <c r="AC11" s="103"/>
      <c r="AD11" s="105"/>
      <c r="AE11" s="109"/>
      <c r="AF11" s="70"/>
      <c r="AG11" s="70"/>
      <c r="AH11" s="103"/>
      <c r="AI11" s="103"/>
      <c r="AJ11" s="109"/>
      <c r="AK11" s="109"/>
      <c r="AL11" s="70"/>
      <c r="AM11" s="72"/>
      <c r="AN11" s="70"/>
      <c r="AO11" s="72"/>
      <c r="AP11" s="19" t="s">
        <v>228</v>
      </c>
      <c r="AQ11" s="54">
        <v>2</v>
      </c>
      <c r="AR11" s="82"/>
      <c r="AS11" s="82"/>
      <c r="AT11" s="78"/>
      <c r="AU11" s="70"/>
      <c r="AV11" s="72"/>
      <c r="AW11" s="70"/>
      <c r="AX11" s="72"/>
      <c r="AY11" s="19"/>
      <c r="AZ11" s="54"/>
      <c r="BA11" s="82"/>
      <c r="BB11" s="82"/>
      <c r="BC11" s="78"/>
      <c r="BD11" s="70"/>
      <c r="BE11" s="72"/>
      <c r="BF11" s="70"/>
      <c r="BG11" s="72"/>
      <c r="BH11" s="19" t="s">
        <v>228</v>
      </c>
      <c r="BI11" s="54">
        <v>2</v>
      </c>
      <c r="BJ11" s="82"/>
      <c r="BK11" s="82"/>
      <c r="BL11" s="78"/>
      <c r="BM11" s="70"/>
      <c r="BN11" s="72"/>
      <c r="BO11" s="78"/>
      <c r="BP11" s="107"/>
      <c r="BQ11" s="91"/>
      <c r="BU11" s="146"/>
    </row>
    <row r="12" spans="1:73" s="3" customFormat="1" ht="39" customHeight="1">
      <c r="B12" s="86"/>
      <c r="C12" s="86"/>
      <c r="D12" s="100"/>
      <c r="E12" s="86"/>
      <c r="F12" s="86"/>
      <c r="G12" s="86"/>
      <c r="H12" s="86"/>
      <c r="I12" s="86"/>
      <c r="J12" s="86"/>
      <c r="K12" s="83"/>
      <c r="L12" s="83"/>
      <c r="M12" s="83"/>
      <c r="N12" s="94">
        <f>Q12+U12+Y12+AC12</f>
        <v>0</v>
      </c>
      <c r="O12" s="94">
        <f>SUM(S12,W12,AA12,AE12)</f>
        <v>0</v>
      </c>
      <c r="P12" s="69"/>
      <c r="Q12" s="83"/>
      <c r="R12" s="96"/>
      <c r="S12" s="94">
        <f>Q12*R12*10</f>
        <v>0</v>
      </c>
      <c r="T12" s="69"/>
      <c r="U12" s="83"/>
      <c r="V12" s="96"/>
      <c r="W12" s="94">
        <f>U12*V12*10</f>
        <v>0</v>
      </c>
      <c r="X12" s="69"/>
      <c r="Y12" s="83"/>
      <c r="Z12" s="96"/>
      <c r="AA12" s="94">
        <f>Y12*Z12*10</f>
        <v>0</v>
      </c>
      <c r="AB12" s="69"/>
      <c r="AC12" s="83"/>
      <c r="AD12" s="96"/>
      <c r="AE12" s="94">
        <f>AC12*AD12*10</f>
        <v>0</v>
      </c>
      <c r="AF12" s="73"/>
      <c r="AG12" s="73"/>
      <c r="AH12" s="83"/>
      <c r="AI12" s="83"/>
      <c r="AJ12" s="94">
        <f t="shared" ref="AJ12" si="1">L12+O12+AH12</f>
        <v>0</v>
      </c>
      <c r="AK12" s="94">
        <f t="shared" ref="AK12" si="2">M12+O12+AI12</f>
        <v>0</v>
      </c>
      <c r="AL12" s="69"/>
      <c r="AM12" s="71"/>
      <c r="AN12" s="69"/>
      <c r="AO12" s="71"/>
      <c r="AP12" s="19"/>
      <c r="AQ12" s="54"/>
      <c r="AR12" s="81"/>
      <c r="AS12" s="81"/>
      <c r="AT12" s="77">
        <f>AM12+AO12+AQ12+AQ13+AS12</f>
        <v>0</v>
      </c>
      <c r="AU12" s="148"/>
      <c r="AV12" s="150"/>
      <c r="AW12" s="148"/>
      <c r="AX12" s="150"/>
      <c r="AY12" s="67"/>
      <c r="AZ12" s="68"/>
      <c r="BA12" s="100"/>
      <c r="BB12" s="100"/>
      <c r="BC12" s="92">
        <f t="shared" ref="BC12" si="3">AV12+AZ12+AZ13+BB12</f>
        <v>0</v>
      </c>
      <c r="BD12" s="73"/>
      <c r="BE12" s="75"/>
      <c r="BF12" s="73"/>
      <c r="BG12" s="71"/>
      <c r="BH12" s="19"/>
      <c r="BI12" s="54"/>
      <c r="BJ12" s="81"/>
      <c r="BK12" s="81"/>
      <c r="BL12" s="92">
        <f t="shared" ref="BL12" si="4">BE12+BG12+BI12+BI13+BK12</f>
        <v>0</v>
      </c>
      <c r="BM12" s="69"/>
      <c r="BN12" s="75"/>
      <c r="BO12" s="98">
        <f t="shared" ref="BO12" si="5">BN12</f>
        <v>0</v>
      </c>
      <c r="BP12" s="88" t="e">
        <f>(AT12+BC12+BL12+BO12)/BU12</f>
        <v>#DIV/0!</v>
      </c>
      <c r="BQ12" s="90"/>
      <c r="BU12" s="146">
        <f>COUNTIF(AT12,"&gt;0")+COUNTIF(BC12,"&gt;0")+COUNTIF(BL12,"&gt;0")+COUNTIF(BO12,"&gt;0")</f>
        <v>0</v>
      </c>
    </row>
    <row r="13" spans="1:73" s="3" customFormat="1" ht="39" customHeight="1">
      <c r="B13" s="87"/>
      <c r="C13" s="87"/>
      <c r="D13" s="101"/>
      <c r="E13" s="87"/>
      <c r="F13" s="87"/>
      <c r="G13" s="87"/>
      <c r="H13" s="87"/>
      <c r="I13" s="87"/>
      <c r="J13" s="87"/>
      <c r="K13" s="84"/>
      <c r="L13" s="84"/>
      <c r="M13" s="84"/>
      <c r="N13" s="95"/>
      <c r="O13" s="95"/>
      <c r="P13" s="70"/>
      <c r="Q13" s="84"/>
      <c r="R13" s="97"/>
      <c r="S13" s="95"/>
      <c r="T13" s="70"/>
      <c r="U13" s="84"/>
      <c r="V13" s="97"/>
      <c r="W13" s="95"/>
      <c r="X13" s="70"/>
      <c r="Y13" s="84"/>
      <c r="Z13" s="97"/>
      <c r="AA13" s="95"/>
      <c r="AB13" s="70"/>
      <c r="AC13" s="84"/>
      <c r="AD13" s="97"/>
      <c r="AE13" s="95"/>
      <c r="AF13" s="74"/>
      <c r="AG13" s="74"/>
      <c r="AH13" s="84"/>
      <c r="AI13" s="84"/>
      <c r="AJ13" s="95"/>
      <c r="AK13" s="95"/>
      <c r="AL13" s="70"/>
      <c r="AM13" s="72"/>
      <c r="AN13" s="70"/>
      <c r="AO13" s="72"/>
      <c r="AP13" s="19"/>
      <c r="AQ13" s="54"/>
      <c r="AR13" s="82"/>
      <c r="AS13" s="82"/>
      <c r="AT13" s="78"/>
      <c r="AU13" s="149"/>
      <c r="AV13" s="151"/>
      <c r="AW13" s="149"/>
      <c r="AX13" s="151"/>
      <c r="AY13" s="67"/>
      <c r="AZ13" s="68"/>
      <c r="BA13" s="101"/>
      <c r="BB13" s="101"/>
      <c r="BC13" s="93"/>
      <c r="BD13" s="74"/>
      <c r="BE13" s="76"/>
      <c r="BF13" s="74"/>
      <c r="BG13" s="72"/>
      <c r="BH13" s="19"/>
      <c r="BI13" s="54"/>
      <c r="BJ13" s="82"/>
      <c r="BK13" s="82"/>
      <c r="BL13" s="93"/>
      <c r="BM13" s="70"/>
      <c r="BN13" s="76"/>
      <c r="BO13" s="99"/>
      <c r="BP13" s="89"/>
      <c r="BQ13" s="91"/>
      <c r="BU13" s="146"/>
    </row>
    <row r="14" spans="1:73" s="3" customFormat="1" ht="39" customHeight="1">
      <c r="B14" s="86"/>
      <c r="C14" s="86"/>
      <c r="D14" s="100"/>
      <c r="E14" s="86"/>
      <c r="F14" s="86"/>
      <c r="G14" s="86"/>
      <c r="H14" s="86"/>
      <c r="I14" s="86"/>
      <c r="J14" s="86"/>
      <c r="K14" s="83"/>
      <c r="L14" s="83"/>
      <c r="M14" s="83"/>
      <c r="N14" s="94">
        <f>Q14+U14+Y14+AC14</f>
        <v>0</v>
      </c>
      <c r="O14" s="94">
        <f>SUM(S14,W14,AA14,AE14)</f>
        <v>0</v>
      </c>
      <c r="P14" s="69"/>
      <c r="Q14" s="83"/>
      <c r="R14" s="96"/>
      <c r="S14" s="94">
        <f>Q14*R14*10</f>
        <v>0</v>
      </c>
      <c r="T14" s="69"/>
      <c r="U14" s="83"/>
      <c r="V14" s="96"/>
      <c r="W14" s="94">
        <f>U14*V14*10</f>
        <v>0</v>
      </c>
      <c r="X14" s="69"/>
      <c r="Y14" s="83"/>
      <c r="Z14" s="96"/>
      <c r="AA14" s="94">
        <f>Y14*Z14*10</f>
        <v>0</v>
      </c>
      <c r="AB14" s="69"/>
      <c r="AC14" s="83"/>
      <c r="AD14" s="96"/>
      <c r="AE14" s="94">
        <f>AC14*AD14*10</f>
        <v>0</v>
      </c>
      <c r="AF14" s="73"/>
      <c r="AG14" s="73"/>
      <c r="AH14" s="83"/>
      <c r="AI14" s="83"/>
      <c r="AJ14" s="94">
        <f t="shared" ref="AJ14" si="6">L14+O14+AH14</f>
        <v>0</v>
      </c>
      <c r="AK14" s="94">
        <f t="shared" ref="AK14" si="7">M14+O14+AI14</f>
        <v>0</v>
      </c>
      <c r="AL14" s="69"/>
      <c r="AM14" s="71"/>
      <c r="AN14" s="69"/>
      <c r="AO14" s="71"/>
      <c r="AP14" s="19"/>
      <c r="AQ14" s="54"/>
      <c r="AR14" s="81"/>
      <c r="AS14" s="81"/>
      <c r="AT14" s="77">
        <f>AM14+AO14+AQ14+AQ15+AS14</f>
        <v>0</v>
      </c>
      <c r="AU14" s="148"/>
      <c r="AV14" s="150"/>
      <c r="AW14" s="148"/>
      <c r="AX14" s="150"/>
      <c r="AY14" s="67"/>
      <c r="AZ14" s="68"/>
      <c r="BA14" s="100"/>
      <c r="BB14" s="100"/>
      <c r="BC14" s="92">
        <f t="shared" ref="BC14" si="8">AV14+AZ14+AZ15+BB14</f>
        <v>0</v>
      </c>
      <c r="BD14" s="73"/>
      <c r="BE14" s="75"/>
      <c r="BF14" s="73"/>
      <c r="BG14" s="71"/>
      <c r="BH14" s="19"/>
      <c r="BI14" s="54"/>
      <c r="BJ14" s="81"/>
      <c r="BK14" s="81"/>
      <c r="BL14" s="92">
        <f t="shared" ref="BL14" si="9">BE14+BG14+BI14+BI15+BK14</f>
        <v>0</v>
      </c>
      <c r="BM14" s="69"/>
      <c r="BN14" s="75"/>
      <c r="BO14" s="98">
        <f t="shared" ref="BO14" si="10">BN14</f>
        <v>0</v>
      </c>
      <c r="BP14" s="88" t="e">
        <f>(AT14+BC14+BL14+BO14)/BU14</f>
        <v>#DIV/0!</v>
      </c>
      <c r="BQ14" s="90"/>
      <c r="BU14" s="146">
        <f>COUNTIF(AT14,"&gt;0")+COUNTIF(BC14,"&gt;0")+COUNTIF(BL14,"&gt;0")+COUNTIF(BO14,"&gt;0")</f>
        <v>0</v>
      </c>
    </row>
    <row r="15" spans="1:73" s="3" customFormat="1" ht="39" customHeight="1">
      <c r="B15" s="87"/>
      <c r="C15" s="87"/>
      <c r="D15" s="101"/>
      <c r="E15" s="87"/>
      <c r="F15" s="87"/>
      <c r="G15" s="87"/>
      <c r="H15" s="87"/>
      <c r="I15" s="87"/>
      <c r="J15" s="87"/>
      <c r="K15" s="84"/>
      <c r="L15" s="84"/>
      <c r="M15" s="84"/>
      <c r="N15" s="95"/>
      <c r="O15" s="95"/>
      <c r="P15" s="70"/>
      <c r="Q15" s="84"/>
      <c r="R15" s="97"/>
      <c r="S15" s="95"/>
      <c r="T15" s="70"/>
      <c r="U15" s="84"/>
      <c r="V15" s="97"/>
      <c r="W15" s="95"/>
      <c r="X15" s="70"/>
      <c r="Y15" s="84"/>
      <c r="Z15" s="97"/>
      <c r="AA15" s="95"/>
      <c r="AB15" s="70"/>
      <c r="AC15" s="84"/>
      <c r="AD15" s="97"/>
      <c r="AE15" s="95"/>
      <c r="AF15" s="74"/>
      <c r="AG15" s="74"/>
      <c r="AH15" s="84"/>
      <c r="AI15" s="84"/>
      <c r="AJ15" s="95"/>
      <c r="AK15" s="95"/>
      <c r="AL15" s="70"/>
      <c r="AM15" s="72"/>
      <c r="AN15" s="70"/>
      <c r="AO15" s="72"/>
      <c r="AP15" s="19"/>
      <c r="AQ15" s="54"/>
      <c r="AR15" s="82"/>
      <c r="AS15" s="82"/>
      <c r="AT15" s="78"/>
      <c r="AU15" s="149"/>
      <c r="AV15" s="151"/>
      <c r="AW15" s="149"/>
      <c r="AX15" s="151"/>
      <c r="AY15" s="67"/>
      <c r="AZ15" s="68"/>
      <c r="BA15" s="101"/>
      <c r="BB15" s="101"/>
      <c r="BC15" s="93"/>
      <c r="BD15" s="74"/>
      <c r="BE15" s="76"/>
      <c r="BF15" s="74"/>
      <c r="BG15" s="72"/>
      <c r="BH15" s="19"/>
      <c r="BI15" s="54"/>
      <c r="BJ15" s="82"/>
      <c r="BK15" s="82"/>
      <c r="BL15" s="93"/>
      <c r="BM15" s="70"/>
      <c r="BN15" s="76"/>
      <c r="BO15" s="99"/>
      <c r="BP15" s="89"/>
      <c r="BQ15" s="91"/>
      <c r="BU15" s="146"/>
    </row>
    <row r="16" spans="1:73" s="3" customFormat="1" ht="39" customHeight="1">
      <c r="B16" s="86"/>
      <c r="C16" s="86"/>
      <c r="D16" s="100"/>
      <c r="E16" s="86"/>
      <c r="F16" s="86"/>
      <c r="G16" s="86"/>
      <c r="H16" s="86"/>
      <c r="I16" s="86"/>
      <c r="J16" s="86"/>
      <c r="K16" s="83"/>
      <c r="L16" s="83"/>
      <c r="M16" s="83"/>
      <c r="N16" s="94">
        <f>Q16+U16+Y16+AC16</f>
        <v>0</v>
      </c>
      <c r="O16" s="94">
        <f>SUM(S16,W16,AA16,AE16)</f>
        <v>0</v>
      </c>
      <c r="P16" s="69"/>
      <c r="Q16" s="83"/>
      <c r="R16" s="96"/>
      <c r="S16" s="94">
        <f>Q16*R16*10</f>
        <v>0</v>
      </c>
      <c r="T16" s="69"/>
      <c r="U16" s="83"/>
      <c r="V16" s="96"/>
      <c r="W16" s="94">
        <f>U16*V16*10</f>
        <v>0</v>
      </c>
      <c r="X16" s="69"/>
      <c r="Y16" s="83"/>
      <c r="Z16" s="96"/>
      <c r="AA16" s="94">
        <f>Y16*Z16*10</f>
        <v>0</v>
      </c>
      <c r="AB16" s="69"/>
      <c r="AC16" s="83"/>
      <c r="AD16" s="96"/>
      <c r="AE16" s="94">
        <f>AC16*AD16*10</f>
        <v>0</v>
      </c>
      <c r="AF16" s="73"/>
      <c r="AG16" s="73"/>
      <c r="AH16" s="83"/>
      <c r="AI16" s="83"/>
      <c r="AJ16" s="94">
        <f t="shared" ref="AJ16" si="11">L16+O16+AH16</f>
        <v>0</v>
      </c>
      <c r="AK16" s="94">
        <f t="shared" ref="AK16" si="12">M16+O16+AI16</f>
        <v>0</v>
      </c>
      <c r="AL16" s="69"/>
      <c r="AM16" s="71"/>
      <c r="AN16" s="69"/>
      <c r="AO16" s="71"/>
      <c r="AP16" s="19"/>
      <c r="AQ16" s="54"/>
      <c r="AR16" s="81"/>
      <c r="AS16" s="81"/>
      <c r="AT16" s="77">
        <f t="shared" ref="AT16" si="13">AM16+AO16+AQ16+AQ17+AS16</f>
        <v>0</v>
      </c>
      <c r="AU16" s="148"/>
      <c r="AV16" s="150"/>
      <c r="AW16" s="148"/>
      <c r="AX16" s="150"/>
      <c r="AY16" s="67"/>
      <c r="AZ16" s="68"/>
      <c r="BA16" s="100"/>
      <c r="BB16" s="100"/>
      <c r="BC16" s="92">
        <f>AV16+AZ16+AZ17+BB16</f>
        <v>0</v>
      </c>
      <c r="BD16" s="73"/>
      <c r="BE16" s="75"/>
      <c r="BF16" s="73"/>
      <c r="BG16" s="71"/>
      <c r="BH16" s="19"/>
      <c r="BI16" s="54"/>
      <c r="BJ16" s="81"/>
      <c r="BK16" s="81"/>
      <c r="BL16" s="92">
        <f>BE16+BG16+BI16+BI17+BK16</f>
        <v>0</v>
      </c>
      <c r="BM16" s="69"/>
      <c r="BN16" s="75"/>
      <c r="BO16" s="98">
        <f t="shared" ref="BO16" si="14">BN16</f>
        <v>0</v>
      </c>
      <c r="BP16" s="88" t="e">
        <f>(AT16+BC16+BL16+BO16)/BU16</f>
        <v>#DIV/0!</v>
      </c>
      <c r="BQ16" s="90"/>
      <c r="BU16" s="146">
        <f>COUNTIF(AT16,"&gt;0")+COUNTIF(BC16,"&gt;0")+COUNTIF(BL16,"&gt;0")+COUNTIF(BO16,"&gt;0")</f>
        <v>0</v>
      </c>
    </row>
    <row r="17" spans="2:73" s="3" customFormat="1" ht="39" customHeight="1">
      <c r="B17" s="87"/>
      <c r="C17" s="87"/>
      <c r="D17" s="101"/>
      <c r="E17" s="87"/>
      <c r="F17" s="87"/>
      <c r="G17" s="87"/>
      <c r="H17" s="87"/>
      <c r="I17" s="87"/>
      <c r="J17" s="87"/>
      <c r="K17" s="84"/>
      <c r="L17" s="84"/>
      <c r="M17" s="84"/>
      <c r="N17" s="95"/>
      <c r="O17" s="95"/>
      <c r="P17" s="70"/>
      <c r="Q17" s="84"/>
      <c r="R17" s="97"/>
      <c r="S17" s="95"/>
      <c r="T17" s="70"/>
      <c r="U17" s="84"/>
      <c r="V17" s="97"/>
      <c r="W17" s="95"/>
      <c r="X17" s="70"/>
      <c r="Y17" s="84"/>
      <c r="Z17" s="97"/>
      <c r="AA17" s="95"/>
      <c r="AB17" s="70"/>
      <c r="AC17" s="84"/>
      <c r="AD17" s="97"/>
      <c r="AE17" s="95"/>
      <c r="AF17" s="74"/>
      <c r="AG17" s="74"/>
      <c r="AH17" s="84"/>
      <c r="AI17" s="84"/>
      <c r="AJ17" s="95"/>
      <c r="AK17" s="95"/>
      <c r="AL17" s="70"/>
      <c r="AM17" s="72"/>
      <c r="AN17" s="70"/>
      <c r="AO17" s="72"/>
      <c r="AP17" s="19"/>
      <c r="AQ17" s="54"/>
      <c r="AR17" s="82"/>
      <c r="AS17" s="82"/>
      <c r="AT17" s="78"/>
      <c r="AU17" s="149"/>
      <c r="AV17" s="151"/>
      <c r="AW17" s="149"/>
      <c r="AX17" s="151"/>
      <c r="AY17" s="67"/>
      <c r="AZ17" s="68"/>
      <c r="BA17" s="101"/>
      <c r="BB17" s="101"/>
      <c r="BC17" s="93"/>
      <c r="BD17" s="74"/>
      <c r="BE17" s="76"/>
      <c r="BF17" s="74"/>
      <c r="BG17" s="72"/>
      <c r="BH17" s="19"/>
      <c r="BI17" s="54"/>
      <c r="BJ17" s="82"/>
      <c r="BK17" s="82"/>
      <c r="BL17" s="93"/>
      <c r="BM17" s="70"/>
      <c r="BN17" s="76"/>
      <c r="BO17" s="99"/>
      <c r="BP17" s="89"/>
      <c r="BQ17" s="91"/>
      <c r="BU17" s="146"/>
    </row>
    <row r="18" spans="2:73" s="3" customFormat="1" ht="39" customHeight="1">
      <c r="B18" s="86"/>
      <c r="C18" s="86"/>
      <c r="D18" s="100"/>
      <c r="E18" s="86"/>
      <c r="F18" s="86"/>
      <c r="G18" s="86"/>
      <c r="H18" s="86"/>
      <c r="I18" s="86"/>
      <c r="J18" s="86"/>
      <c r="K18" s="83"/>
      <c r="L18" s="83"/>
      <c r="M18" s="83"/>
      <c r="N18" s="94">
        <f>Q18+U18+Y18+AC18</f>
        <v>0</v>
      </c>
      <c r="O18" s="94">
        <f>SUM(S18,W18,AA18,AE18)</f>
        <v>0</v>
      </c>
      <c r="P18" s="69"/>
      <c r="Q18" s="83"/>
      <c r="R18" s="96"/>
      <c r="S18" s="94">
        <f>Q18*R18*10</f>
        <v>0</v>
      </c>
      <c r="T18" s="69"/>
      <c r="U18" s="83"/>
      <c r="V18" s="96"/>
      <c r="W18" s="94">
        <f>U18*V18*10</f>
        <v>0</v>
      </c>
      <c r="X18" s="69"/>
      <c r="Y18" s="83"/>
      <c r="Z18" s="96"/>
      <c r="AA18" s="94">
        <f>Y18*Z18*10</f>
        <v>0</v>
      </c>
      <c r="AB18" s="69"/>
      <c r="AC18" s="83"/>
      <c r="AD18" s="96"/>
      <c r="AE18" s="94">
        <f>AC18*AD18*10</f>
        <v>0</v>
      </c>
      <c r="AF18" s="73"/>
      <c r="AG18" s="73"/>
      <c r="AH18" s="83"/>
      <c r="AI18" s="83"/>
      <c r="AJ18" s="94">
        <f t="shared" ref="AJ18" si="15">L18+O18+AH18</f>
        <v>0</v>
      </c>
      <c r="AK18" s="94">
        <f t="shared" ref="AK18" si="16">M18+O18+AI18</f>
        <v>0</v>
      </c>
      <c r="AL18" s="69"/>
      <c r="AM18" s="71"/>
      <c r="AN18" s="69"/>
      <c r="AO18" s="71"/>
      <c r="AP18" s="19"/>
      <c r="AQ18" s="54"/>
      <c r="AR18" s="81"/>
      <c r="AS18" s="81"/>
      <c r="AT18" s="77">
        <f t="shared" ref="AT18" si="17">AM18+AO18+AQ18+AQ19+AS18</f>
        <v>0</v>
      </c>
      <c r="AU18" s="148"/>
      <c r="AV18" s="150"/>
      <c r="AW18" s="148"/>
      <c r="AX18" s="150"/>
      <c r="AY18" s="67"/>
      <c r="AZ18" s="68"/>
      <c r="BA18" s="100"/>
      <c r="BB18" s="100"/>
      <c r="BC18" s="92">
        <f t="shared" ref="BC18" si="18">AV18+AZ18+AZ19+BB18</f>
        <v>0</v>
      </c>
      <c r="BD18" s="73"/>
      <c r="BE18" s="75"/>
      <c r="BF18" s="73"/>
      <c r="BG18" s="71"/>
      <c r="BH18" s="19"/>
      <c r="BI18" s="54"/>
      <c r="BJ18" s="81"/>
      <c r="BK18" s="81"/>
      <c r="BL18" s="92">
        <f t="shared" ref="BL18" si="19">BE18+BG18+BI18+BI19+BK18</f>
        <v>0</v>
      </c>
      <c r="BM18" s="69"/>
      <c r="BN18" s="75"/>
      <c r="BO18" s="98">
        <f t="shared" ref="BO18" si="20">BN18</f>
        <v>0</v>
      </c>
      <c r="BP18" s="88" t="e">
        <f>(AT18+BC18+BL18+BO18)/BU18</f>
        <v>#DIV/0!</v>
      </c>
      <c r="BQ18" s="90"/>
      <c r="BU18" s="146">
        <f>COUNTIF(AT18,"&gt;0")+COUNTIF(BC18,"&gt;0")+COUNTIF(BL18,"&gt;0")+COUNTIF(BO18,"&gt;0")</f>
        <v>0</v>
      </c>
    </row>
    <row r="19" spans="2:73" s="3" customFormat="1" ht="39" customHeight="1">
      <c r="B19" s="87"/>
      <c r="C19" s="87"/>
      <c r="D19" s="101"/>
      <c r="E19" s="87"/>
      <c r="F19" s="87"/>
      <c r="G19" s="87"/>
      <c r="H19" s="87"/>
      <c r="I19" s="87"/>
      <c r="J19" s="87"/>
      <c r="K19" s="84"/>
      <c r="L19" s="84"/>
      <c r="M19" s="84"/>
      <c r="N19" s="95"/>
      <c r="O19" s="95"/>
      <c r="P19" s="70"/>
      <c r="Q19" s="84"/>
      <c r="R19" s="97"/>
      <c r="S19" s="95"/>
      <c r="T19" s="70"/>
      <c r="U19" s="84"/>
      <c r="V19" s="97"/>
      <c r="W19" s="95"/>
      <c r="X19" s="70"/>
      <c r="Y19" s="84"/>
      <c r="Z19" s="97"/>
      <c r="AA19" s="95"/>
      <c r="AB19" s="70"/>
      <c r="AC19" s="84"/>
      <c r="AD19" s="97"/>
      <c r="AE19" s="95"/>
      <c r="AF19" s="74"/>
      <c r="AG19" s="74"/>
      <c r="AH19" s="84"/>
      <c r="AI19" s="84"/>
      <c r="AJ19" s="95"/>
      <c r="AK19" s="95"/>
      <c r="AL19" s="70"/>
      <c r="AM19" s="72"/>
      <c r="AN19" s="70"/>
      <c r="AO19" s="72"/>
      <c r="AP19" s="19"/>
      <c r="AQ19" s="54"/>
      <c r="AR19" s="82"/>
      <c r="AS19" s="82"/>
      <c r="AT19" s="78"/>
      <c r="AU19" s="149"/>
      <c r="AV19" s="151"/>
      <c r="AW19" s="149"/>
      <c r="AX19" s="151"/>
      <c r="AY19" s="67"/>
      <c r="AZ19" s="68"/>
      <c r="BA19" s="101"/>
      <c r="BB19" s="101"/>
      <c r="BC19" s="93"/>
      <c r="BD19" s="74"/>
      <c r="BE19" s="76"/>
      <c r="BF19" s="74"/>
      <c r="BG19" s="72"/>
      <c r="BH19" s="19"/>
      <c r="BI19" s="54"/>
      <c r="BJ19" s="82"/>
      <c r="BK19" s="82"/>
      <c r="BL19" s="93"/>
      <c r="BM19" s="70"/>
      <c r="BN19" s="76"/>
      <c r="BO19" s="99"/>
      <c r="BP19" s="89"/>
      <c r="BQ19" s="91"/>
      <c r="BU19" s="146"/>
    </row>
    <row r="20" spans="2:73" s="3" customFormat="1" ht="39" customHeight="1">
      <c r="B20" s="86"/>
      <c r="C20" s="86"/>
      <c r="D20" s="100"/>
      <c r="E20" s="86"/>
      <c r="F20" s="86"/>
      <c r="G20" s="86"/>
      <c r="H20" s="86"/>
      <c r="I20" s="86"/>
      <c r="J20" s="86"/>
      <c r="K20" s="83"/>
      <c r="L20" s="83"/>
      <c r="M20" s="83"/>
      <c r="N20" s="94">
        <f>Q20+U20+Y20+AC20</f>
        <v>0</v>
      </c>
      <c r="O20" s="94">
        <f>SUM(S20,W20,AA20,AE20)</f>
        <v>0</v>
      </c>
      <c r="P20" s="69"/>
      <c r="Q20" s="83"/>
      <c r="R20" s="96"/>
      <c r="S20" s="94">
        <f>Q20*R20*10</f>
        <v>0</v>
      </c>
      <c r="T20" s="69"/>
      <c r="U20" s="83"/>
      <c r="V20" s="96"/>
      <c r="W20" s="94">
        <f>U20*V20*10</f>
        <v>0</v>
      </c>
      <c r="X20" s="69"/>
      <c r="Y20" s="83"/>
      <c r="Z20" s="96"/>
      <c r="AA20" s="94">
        <f>Y20*Z20*10</f>
        <v>0</v>
      </c>
      <c r="AB20" s="69"/>
      <c r="AC20" s="83"/>
      <c r="AD20" s="96"/>
      <c r="AE20" s="94">
        <f>AC20*AD20*10</f>
        <v>0</v>
      </c>
      <c r="AF20" s="73"/>
      <c r="AG20" s="73"/>
      <c r="AH20" s="83"/>
      <c r="AI20" s="83"/>
      <c r="AJ20" s="94">
        <f t="shared" ref="AJ20" si="21">L20+O20+AH20</f>
        <v>0</v>
      </c>
      <c r="AK20" s="94">
        <f t="shared" ref="AK20" si="22">M20+O20+AI20</f>
        <v>0</v>
      </c>
      <c r="AL20" s="69"/>
      <c r="AM20" s="71"/>
      <c r="AN20" s="69"/>
      <c r="AO20" s="71"/>
      <c r="AP20" s="19"/>
      <c r="AQ20" s="54"/>
      <c r="AR20" s="81"/>
      <c r="AS20" s="81"/>
      <c r="AT20" s="77">
        <f t="shared" ref="AT20" si="23">AM20+AO20+AQ20+AQ21+AS20</f>
        <v>0</v>
      </c>
      <c r="AU20" s="148"/>
      <c r="AV20" s="150"/>
      <c r="AW20" s="148"/>
      <c r="AX20" s="150"/>
      <c r="AY20" s="67"/>
      <c r="AZ20" s="68"/>
      <c r="BA20" s="100"/>
      <c r="BB20" s="100"/>
      <c r="BC20" s="92">
        <f t="shared" ref="BC20" si="24">AV20+AZ20+AZ21+BB20</f>
        <v>0</v>
      </c>
      <c r="BD20" s="73"/>
      <c r="BE20" s="75"/>
      <c r="BF20" s="73"/>
      <c r="BG20" s="71"/>
      <c r="BH20" s="19"/>
      <c r="BI20" s="54"/>
      <c r="BJ20" s="81"/>
      <c r="BK20" s="81"/>
      <c r="BL20" s="92">
        <f t="shared" ref="BL20" si="25">BE20+BG20+BI20+BI21+BK20</f>
        <v>0</v>
      </c>
      <c r="BM20" s="69"/>
      <c r="BN20" s="75"/>
      <c r="BO20" s="98">
        <f t="shared" ref="BO20" si="26">BN20</f>
        <v>0</v>
      </c>
      <c r="BP20" s="88" t="e">
        <f>(AT20+BC20+BL20+BO20)/BU20</f>
        <v>#DIV/0!</v>
      </c>
      <c r="BQ20" s="90"/>
      <c r="BU20" s="146">
        <f>COUNTIF(AT20,"&gt;0")+COUNTIF(BC20,"&gt;0")+COUNTIF(BL20,"&gt;0")+COUNTIF(BO20,"&gt;0")</f>
        <v>0</v>
      </c>
    </row>
    <row r="21" spans="2:73" s="3" customFormat="1" ht="39" customHeight="1">
      <c r="B21" s="87"/>
      <c r="C21" s="87"/>
      <c r="D21" s="101"/>
      <c r="E21" s="87"/>
      <c r="F21" s="87"/>
      <c r="G21" s="87"/>
      <c r="H21" s="87"/>
      <c r="I21" s="87"/>
      <c r="J21" s="87"/>
      <c r="K21" s="84"/>
      <c r="L21" s="84"/>
      <c r="M21" s="84"/>
      <c r="N21" s="95"/>
      <c r="O21" s="95"/>
      <c r="P21" s="70"/>
      <c r="Q21" s="84"/>
      <c r="R21" s="97"/>
      <c r="S21" s="95"/>
      <c r="T21" s="70"/>
      <c r="U21" s="84"/>
      <c r="V21" s="97"/>
      <c r="W21" s="95"/>
      <c r="X21" s="70"/>
      <c r="Y21" s="84"/>
      <c r="Z21" s="97"/>
      <c r="AA21" s="95"/>
      <c r="AB21" s="70"/>
      <c r="AC21" s="84"/>
      <c r="AD21" s="97"/>
      <c r="AE21" s="95"/>
      <c r="AF21" s="74"/>
      <c r="AG21" s="74"/>
      <c r="AH21" s="84"/>
      <c r="AI21" s="84"/>
      <c r="AJ21" s="95"/>
      <c r="AK21" s="95"/>
      <c r="AL21" s="70"/>
      <c r="AM21" s="72"/>
      <c r="AN21" s="70"/>
      <c r="AO21" s="72"/>
      <c r="AP21" s="19"/>
      <c r="AQ21" s="54"/>
      <c r="AR21" s="82"/>
      <c r="AS21" s="82"/>
      <c r="AT21" s="78"/>
      <c r="AU21" s="149"/>
      <c r="AV21" s="151"/>
      <c r="AW21" s="149"/>
      <c r="AX21" s="151"/>
      <c r="AY21" s="67"/>
      <c r="AZ21" s="68"/>
      <c r="BA21" s="101"/>
      <c r="BB21" s="101"/>
      <c r="BC21" s="93"/>
      <c r="BD21" s="74"/>
      <c r="BE21" s="76"/>
      <c r="BF21" s="74"/>
      <c r="BG21" s="72"/>
      <c r="BH21" s="19"/>
      <c r="BI21" s="54"/>
      <c r="BJ21" s="82"/>
      <c r="BK21" s="82"/>
      <c r="BL21" s="93"/>
      <c r="BM21" s="70"/>
      <c r="BN21" s="76"/>
      <c r="BO21" s="99"/>
      <c r="BP21" s="89"/>
      <c r="BQ21" s="91"/>
      <c r="BU21" s="146"/>
    </row>
    <row r="22" spans="2:73" s="3" customFormat="1" ht="39" customHeight="1">
      <c r="B22" s="86"/>
      <c r="C22" s="86"/>
      <c r="D22" s="100"/>
      <c r="E22" s="86"/>
      <c r="F22" s="86"/>
      <c r="G22" s="86"/>
      <c r="H22" s="86"/>
      <c r="I22" s="86"/>
      <c r="J22" s="86"/>
      <c r="K22" s="83"/>
      <c r="L22" s="83"/>
      <c r="M22" s="83"/>
      <c r="N22" s="94">
        <f>Q22+U22+Y22+AC22</f>
        <v>0</v>
      </c>
      <c r="O22" s="94">
        <f>SUM(S22,W22,AA22,AE22)</f>
        <v>0</v>
      </c>
      <c r="P22" s="69"/>
      <c r="Q22" s="83"/>
      <c r="R22" s="96"/>
      <c r="S22" s="94">
        <f>Q22*R22*10</f>
        <v>0</v>
      </c>
      <c r="T22" s="69"/>
      <c r="U22" s="83"/>
      <c r="V22" s="96"/>
      <c r="W22" s="94">
        <f>U22*V22*10</f>
        <v>0</v>
      </c>
      <c r="X22" s="69"/>
      <c r="Y22" s="83"/>
      <c r="Z22" s="96"/>
      <c r="AA22" s="94">
        <f>Y22*Z22*10</f>
        <v>0</v>
      </c>
      <c r="AB22" s="69"/>
      <c r="AC22" s="83"/>
      <c r="AD22" s="96"/>
      <c r="AE22" s="94">
        <f>AC22*AD22*10</f>
        <v>0</v>
      </c>
      <c r="AF22" s="73"/>
      <c r="AG22" s="73"/>
      <c r="AH22" s="83"/>
      <c r="AI22" s="83"/>
      <c r="AJ22" s="94">
        <f t="shared" ref="AJ22" si="27">L22+O22+AH22</f>
        <v>0</v>
      </c>
      <c r="AK22" s="94">
        <f t="shared" ref="AK22" si="28">M22+O22+AI22</f>
        <v>0</v>
      </c>
      <c r="AL22" s="69"/>
      <c r="AM22" s="71"/>
      <c r="AN22" s="69"/>
      <c r="AO22" s="71"/>
      <c r="AP22" s="19"/>
      <c r="AQ22" s="54"/>
      <c r="AR22" s="81"/>
      <c r="AS22" s="81"/>
      <c r="AT22" s="77">
        <f t="shared" ref="AT22" si="29">AM22+AO22+AQ22+AQ23+AS22</f>
        <v>0</v>
      </c>
      <c r="AU22" s="148"/>
      <c r="AV22" s="150"/>
      <c r="AW22" s="148"/>
      <c r="AX22" s="150"/>
      <c r="AY22" s="67"/>
      <c r="AZ22" s="68"/>
      <c r="BA22" s="100"/>
      <c r="BB22" s="100"/>
      <c r="BC22" s="92">
        <f t="shared" ref="BC22" si="30">AV22+AZ22+AZ23+BB22</f>
        <v>0</v>
      </c>
      <c r="BD22" s="73"/>
      <c r="BE22" s="75"/>
      <c r="BF22" s="73"/>
      <c r="BG22" s="71"/>
      <c r="BH22" s="19"/>
      <c r="BI22" s="54"/>
      <c r="BJ22" s="81"/>
      <c r="BK22" s="81"/>
      <c r="BL22" s="92">
        <f t="shared" ref="BL22" si="31">BE22+BG22+BI22+BI23+BK22</f>
        <v>0</v>
      </c>
      <c r="BM22" s="69"/>
      <c r="BN22" s="75"/>
      <c r="BO22" s="98">
        <f t="shared" ref="BO22" si="32">BN22</f>
        <v>0</v>
      </c>
      <c r="BP22" s="88" t="e">
        <f>(AT22+BC22+BL22+BO22)/BU22</f>
        <v>#DIV/0!</v>
      </c>
      <c r="BQ22" s="90"/>
      <c r="BU22" s="146">
        <f>COUNTIF(AT22,"&gt;0")+COUNTIF(BC22,"&gt;0")+COUNTIF(BL22,"&gt;0")+COUNTIF(BO22,"&gt;0")</f>
        <v>0</v>
      </c>
    </row>
    <row r="23" spans="2:73" s="3" customFormat="1" ht="39" customHeight="1">
      <c r="B23" s="87"/>
      <c r="C23" s="87"/>
      <c r="D23" s="101"/>
      <c r="E23" s="87"/>
      <c r="F23" s="87"/>
      <c r="G23" s="87"/>
      <c r="H23" s="87"/>
      <c r="I23" s="87"/>
      <c r="J23" s="87"/>
      <c r="K23" s="84"/>
      <c r="L23" s="84"/>
      <c r="M23" s="84"/>
      <c r="N23" s="95"/>
      <c r="O23" s="95"/>
      <c r="P23" s="70"/>
      <c r="Q23" s="84"/>
      <c r="R23" s="97"/>
      <c r="S23" s="95"/>
      <c r="T23" s="70"/>
      <c r="U23" s="84"/>
      <c r="V23" s="97"/>
      <c r="W23" s="95"/>
      <c r="X23" s="70"/>
      <c r="Y23" s="84"/>
      <c r="Z23" s="97"/>
      <c r="AA23" s="95"/>
      <c r="AB23" s="70"/>
      <c r="AC23" s="84"/>
      <c r="AD23" s="97"/>
      <c r="AE23" s="95"/>
      <c r="AF23" s="74"/>
      <c r="AG23" s="74"/>
      <c r="AH23" s="84"/>
      <c r="AI23" s="84"/>
      <c r="AJ23" s="95"/>
      <c r="AK23" s="95"/>
      <c r="AL23" s="70"/>
      <c r="AM23" s="72"/>
      <c r="AN23" s="70"/>
      <c r="AO23" s="72"/>
      <c r="AP23" s="19"/>
      <c r="AQ23" s="54"/>
      <c r="AR23" s="82"/>
      <c r="AS23" s="82"/>
      <c r="AT23" s="78"/>
      <c r="AU23" s="149"/>
      <c r="AV23" s="151"/>
      <c r="AW23" s="149"/>
      <c r="AX23" s="151"/>
      <c r="AY23" s="67"/>
      <c r="AZ23" s="68"/>
      <c r="BA23" s="101"/>
      <c r="BB23" s="101"/>
      <c r="BC23" s="93"/>
      <c r="BD23" s="74"/>
      <c r="BE23" s="76"/>
      <c r="BF23" s="74"/>
      <c r="BG23" s="72"/>
      <c r="BH23" s="19"/>
      <c r="BI23" s="54"/>
      <c r="BJ23" s="82"/>
      <c r="BK23" s="82"/>
      <c r="BL23" s="93"/>
      <c r="BM23" s="70"/>
      <c r="BN23" s="76"/>
      <c r="BO23" s="99"/>
      <c r="BP23" s="89"/>
      <c r="BQ23" s="91"/>
      <c r="BU23" s="146"/>
    </row>
    <row r="24" spans="2:73" s="3" customFormat="1" ht="39" customHeight="1">
      <c r="B24" s="86"/>
      <c r="C24" s="86"/>
      <c r="D24" s="100"/>
      <c r="E24" s="86"/>
      <c r="F24" s="86"/>
      <c r="G24" s="86"/>
      <c r="H24" s="86"/>
      <c r="I24" s="86"/>
      <c r="J24" s="86"/>
      <c r="K24" s="83"/>
      <c r="L24" s="83"/>
      <c r="M24" s="83"/>
      <c r="N24" s="94">
        <f>Q24+U24+Y24+AC24</f>
        <v>0</v>
      </c>
      <c r="O24" s="94">
        <f>SUM(S24,W24,AA24,AE24)</f>
        <v>0</v>
      </c>
      <c r="P24" s="69"/>
      <c r="Q24" s="83"/>
      <c r="R24" s="96"/>
      <c r="S24" s="94">
        <f>Q24*R24*10</f>
        <v>0</v>
      </c>
      <c r="T24" s="69"/>
      <c r="U24" s="83"/>
      <c r="V24" s="96"/>
      <c r="W24" s="94">
        <f>U24*V24*10</f>
        <v>0</v>
      </c>
      <c r="X24" s="69"/>
      <c r="Y24" s="83"/>
      <c r="Z24" s="96"/>
      <c r="AA24" s="94">
        <f>Y24*Z24*10</f>
        <v>0</v>
      </c>
      <c r="AB24" s="69"/>
      <c r="AC24" s="83"/>
      <c r="AD24" s="96"/>
      <c r="AE24" s="94">
        <f>AC24*AD24*10</f>
        <v>0</v>
      </c>
      <c r="AF24" s="73"/>
      <c r="AG24" s="73"/>
      <c r="AH24" s="83"/>
      <c r="AI24" s="83"/>
      <c r="AJ24" s="94">
        <f t="shared" ref="AJ24" si="33">L24+O24+AH24</f>
        <v>0</v>
      </c>
      <c r="AK24" s="94">
        <f t="shared" ref="AK24" si="34">M24+O24+AI24</f>
        <v>0</v>
      </c>
      <c r="AL24" s="69"/>
      <c r="AM24" s="71"/>
      <c r="AN24" s="69"/>
      <c r="AO24" s="71"/>
      <c r="AP24" s="19"/>
      <c r="AQ24" s="54"/>
      <c r="AR24" s="81"/>
      <c r="AS24" s="81"/>
      <c r="AT24" s="77">
        <f t="shared" ref="AT24" si="35">AM24+AO24+AQ24+AQ25+AS24</f>
        <v>0</v>
      </c>
      <c r="AU24" s="148"/>
      <c r="AV24" s="150"/>
      <c r="AW24" s="148"/>
      <c r="AX24" s="150"/>
      <c r="AY24" s="67"/>
      <c r="AZ24" s="68"/>
      <c r="BA24" s="100"/>
      <c r="BB24" s="100"/>
      <c r="BC24" s="92">
        <f t="shared" ref="BC24" si="36">AV24+AZ24+AZ25+BB24</f>
        <v>0</v>
      </c>
      <c r="BD24" s="73"/>
      <c r="BE24" s="75"/>
      <c r="BF24" s="73"/>
      <c r="BG24" s="71"/>
      <c r="BH24" s="19"/>
      <c r="BI24" s="54"/>
      <c r="BJ24" s="81"/>
      <c r="BK24" s="81"/>
      <c r="BL24" s="92">
        <f t="shared" ref="BL24" si="37">BE24+BG24+BI24+BI25+BK24</f>
        <v>0</v>
      </c>
      <c r="BM24" s="69"/>
      <c r="BN24" s="75"/>
      <c r="BO24" s="98">
        <f t="shared" ref="BO24" si="38">BN24</f>
        <v>0</v>
      </c>
      <c r="BP24" s="88" t="e">
        <f>(AT24+BC24+BL24+BO24)/BU24</f>
        <v>#DIV/0!</v>
      </c>
      <c r="BQ24" s="90"/>
      <c r="BU24" s="146">
        <f>COUNTIF(AT24,"&gt;0")+COUNTIF(BC24,"&gt;0")+COUNTIF(BL24,"&gt;0")+COUNTIF(BO24,"&gt;0")</f>
        <v>0</v>
      </c>
    </row>
    <row r="25" spans="2:73" s="3" customFormat="1" ht="39" customHeight="1">
      <c r="B25" s="87"/>
      <c r="C25" s="87"/>
      <c r="D25" s="101"/>
      <c r="E25" s="87"/>
      <c r="F25" s="87"/>
      <c r="G25" s="87"/>
      <c r="H25" s="87"/>
      <c r="I25" s="87"/>
      <c r="J25" s="87"/>
      <c r="K25" s="84"/>
      <c r="L25" s="84"/>
      <c r="M25" s="84"/>
      <c r="N25" s="95"/>
      <c r="O25" s="95"/>
      <c r="P25" s="70"/>
      <c r="Q25" s="84"/>
      <c r="R25" s="97"/>
      <c r="S25" s="95"/>
      <c r="T25" s="70"/>
      <c r="U25" s="84"/>
      <c r="V25" s="97"/>
      <c r="W25" s="95"/>
      <c r="X25" s="70"/>
      <c r="Y25" s="84"/>
      <c r="Z25" s="97"/>
      <c r="AA25" s="95"/>
      <c r="AB25" s="70"/>
      <c r="AC25" s="84"/>
      <c r="AD25" s="97"/>
      <c r="AE25" s="95"/>
      <c r="AF25" s="74"/>
      <c r="AG25" s="74"/>
      <c r="AH25" s="84"/>
      <c r="AI25" s="84"/>
      <c r="AJ25" s="95"/>
      <c r="AK25" s="95"/>
      <c r="AL25" s="70"/>
      <c r="AM25" s="72"/>
      <c r="AN25" s="70"/>
      <c r="AO25" s="72"/>
      <c r="AP25" s="19"/>
      <c r="AQ25" s="54"/>
      <c r="AR25" s="82"/>
      <c r="AS25" s="82"/>
      <c r="AT25" s="78"/>
      <c r="AU25" s="149"/>
      <c r="AV25" s="151"/>
      <c r="AW25" s="149"/>
      <c r="AX25" s="151"/>
      <c r="AY25" s="67"/>
      <c r="AZ25" s="68"/>
      <c r="BA25" s="101"/>
      <c r="BB25" s="101"/>
      <c r="BC25" s="93"/>
      <c r="BD25" s="74"/>
      <c r="BE25" s="76"/>
      <c r="BF25" s="74"/>
      <c r="BG25" s="72"/>
      <c r="BH25" s="19"/>
      <c r="BI25" s="54"/>
      <c r="BJ25" s="82"/>
      <c r="BK25" s="82"/>
      <c r="BL25" s="93"/>
      <c r="BM25" s="70"/>
      <c r="BN25" s="76"/>
      <c r="BO25" s="99"/>
      <c r="BP25" s="89"/>
      <c r="BQ25" s="91"/>
      <c r="BU25" s="146"/>
    </row>
    <row r="26" spans="2:73" s="3" customFormat="1" ht="39" customHeight="1">
      <c r="B26" s="86"/>
      <c r="C26" s="86"/>
      <c r="D26" s="100"/>
      <c r="E26" s="86"/>
      <c r="F26" s="86"/>
      <c r="G26" s="86"/>
      <c r="H26" s="86"/>
      <c r="I26" s="86"/>
      <c r="J26" s="86"/>
      <c r="K26" s="83"/>
      <c r="L26" s="83"/>
      <c r="M26" s="83"/>
      <c r="N26" s="94">
        <f>Q26+U26+Y26+AC26</f>
        <v>0</v>
      </c>
      <c r="O26" s="94">
        <f>SUM(S26,W26,AA26,AE26)</f>
        <v>0</v>
      </c>
      <c r="P26" s="69"/>
      <c r="Q26" s="83"/>
      <c r="R26" s="96"/>
      <c r="S26" s="94">
        <f>Q26*R26*10</f>
        <v>0</v>
      </c>
      <c r="T26" s="69"/>
      <c r="U26" s="83"/>
      <c r="V26" s="96"/>
      <c r="W26" s="94">
        <f>U26*V26*10</f>
        <v>0</v>
      </c>
      <c r="X26" s="69"/>
      <c r="Y26" s="83"/>
      <c r="Z26" s="96"/>
      <c r="AA26" s="94">
        <f>Y26*Z26*10</f>
        <v>0</v>
      </c>
      <c r="AB26" s="69"/>
      <c r="AC26" s="83"/>
      <c r="AD26" s="96"/>
      <c r="AE26" s="94">
        <f>AC26*AD26*10</f>
        <v>0</v>
      </c>
      <c r="AF26" s="73"/>
      <c r="AG26" s="73"/>
      <c r="AH26" s="83"/>
      <c r="AI26" s="83"/>
      <c r="AJ26" s="94">
        <f t="shared" ref="AJ26" si="39">L26+O26+AH26</f>
        <v>0</v>
      </c>
      <c r="AK26" s="94">
        <f t="shared" ref="AK26" si="40">M26+O26+AI26</f>
        <v>0</v>
      </c>
      <c r="AL26" s="69"/>
      <c r="AM26" s="71"/>
      <c r="AN26" s="69"/>
      <c r="AO26" s="71"/>
      <c r="AP26" s="19"/>
      <c r="AQ26" s="54"/>
      <c r="AR26" s="81"/>
      <c r="AS26" s="81"/>
      <c r="AT26" s="77">
        <f t="shared" ref="AT26" si="41">AM26+AO26+AQ26+AQ27+AS26</f>
        <v>0</v>
      </c>
      <c r="AU26" s="148"/>
      <c r="AV26" s="150"/>
      <c r="AW26" s="148"/>
      <c r="AX26" s="150"/>
      <c r="AY26" s="67"/>
      <c r="AZ26" s="68"/>
      <c r="BA26" s="100"/>
      <c r="BB26" s="100"/>
      <c r="BC26" s="92">
        <f t="shared" ref="BC26" si="42">AV26+AZ26+AZ27+BB26</f>
        <v>0</v>
      </c>
      <c r="BD26" s="73"/>
      <c r="BE26" s="75"/>
      <c r="BF26" s="73"/>
      <c r="BG26" s="71"/>
      <c r="BH26" s="19"/>
      <c r="BI26" s="54"/>
      <c r="BJ26" s="81"/>
      <c r="BK26" s="81"/>
      <c r="BL26" s="92">
        <f t="shared" ref="BL26" si="43">BE26+BG26+BI26+BI27+BK26</f>
        <v>0</v>
      </c>
      <c r="BM26" s="69"/>
      <c r="BN26" s="75"/>
      <c r="BO26" s="98">
        <f t="shared" ref="BO26" si="44">BN26</f>
        <v>0</v>
      </c>
      <c r="BP26" s="88" t="e">
        <f>(AT26+BC26+BL26+BO26)/BU26</f>
        <v>#DIV/0!</v>
      </c>
      <c r="BQ26" s="90"/>
      <c r="BU26" s="146">
        <f>COUNTIF(AT26,"&gt;0")+COUNTIF(BC26,"&gt;0")+COUNTIF(BL26,"&gt;0")+COUNTIF(BO26,"&gt;0")</f>
        <v>0</v>
      </c>
    </row>
    <row r="27" spans="2:73" s="3" customFormat="1" ht="39" customHeight="1">
      <c r="B27" s="87"/>
      <c r="C27" s="87"/>
      <c r="D27" s="101"/>
      <c r="E27" s="87"/>
      <c r="F27" s="87"/>
      <c r="G27" s="87"/>
      <c r="H27" s="87"/>
      <c r="I27" s="87"/>
      <c r="J27" s="87"/>
      <c r="K27" s="84"/>
      <c r="L27" s="84"/>
      <c r="M27" s="84"/>
      <c r="N27" s="95"/>
      <c r="O27" s="95"/>
      <c r="P27" s="70"/>
      <c r="Q27" s="84"/>
      <c r="R27" s="97"/>
      <c r="S27" s="95"/>
      <c r="T27" s="70"/>
      <c r="U27" s="84"/>
      <c r="V27" s="97"/>
      <c r="W27" s="95"/>
      <c r="X27" s="70"/>
      <c r="Y27" s="84"/>
      <c r="Z27" s="97"/>
      <c r="AA27" s="95"/>
      <c r="AB27" s="70"/>
      <c r="AC27" s="84"/>
      <c r="AD27" s="97"/>
      <c r="AE27" s="95"/>
      <c r="AF27" s="74"/>
      <c r="AG27" s="74"/>
      <c r="AH27" s="84"/>
      <c r="AI27" s="84"/>
      <c r="AJ27" s="95"/>
      <c r="AK27" s="95"/>
      <c r="AL27" s="70"/>
      <c r="AM27" s="72"/>
      <c r="AN27" s="70"/>
      <c r="AO27" s="72"/>
      <c r="AP27" s="19"/>
      <c r="AQ27" s="54"/>
      <c r="AR27" s="82"/>
      <c r="AS27" s="82"/>
      <c r="AT27" s="78"/>
      <c r="AU27" s="149"/>
      <c r="AV27" s="151"/>
      <c r="AW27" s="149"/>
      <c r="AX27" s="151"/>
      <c r="AY27" s="67"/>
      <c r="AZ27" s="68"/>
      <c r="BA27" s="101"/>
      <c r="BB27" s="101"/>
      <c r="BC27" s="93"/>
      <c r="BD27" s="74"/>
      <c r="BE27" s="76"/>
      <c r="BF27" s="74"/>
      <c r="BG27" s="72"/>
      <c r="BH27" s="19"/>
      <c r="BI27" s="54"/>
      <c r="BJ27" s="82"/>
      <c r="BK27" s="82"/>
      <c r="BL27" s="93"/>
      <c r="BM27" s="70"/>
      <c r="BN27" s="76"/>
      <c r="BO27" s="99"/>
      <c r="BP27" s="89"/>
      <c r="BQ27" s="91"/>
      <c r="BU27" s="146"/>
    </row>
    <row r="28" spans="2:73" s="3" customFormat="1" ht="39" customHeight="1">
      <c r="B28" s="86"/>
      <c r="C28" s="86"/>
      <c r="D28" s="100"/>
      <c r="E28" s="86"/>
      <c r="F28" s="86"/>
      <c r="G28" s="86"/>
      <c r="H28" s="86"/>
      <c r="I28" s="86"/>
      <c r="J28" s="86"/>
      <c r="K28" s="83"/>
      <c r="L28" s="83"/>
      <c r="M28" s="83"/>
      <c r="N28" s="94">
        <f>Q28+U28+Y28+AC28</f>
        <v>0</v>
      </c>
      <c r="O28" s="94">
        <f>SUM(S28,W28,AA28,AE28)</f>
        <v>0</v>
      </c>
      <c r="P28" s="69"/>
      <c r="Q28" s="83"/>
      <c r="R28" s="96"/>
      <c r="S28" s="94">
        <f>Q28*R28*10</f>
        <v>0</v>
      </c>
      <c r="T28" s="69"/>
      <c r="U28" s="83"/>
      <c r="V28" s="96"/>
      <c r="W28" s="94">
        <f>U28*V28*10</f>
        <v>0</v>
      </c>
      <c r="X28" s="69"/>
      <c r="Y28" s="83"/>
      <c r="Z28" s="96"/>
      <c r="AA28" s="94">
        <f>Y28*Z28*10</f>
        <v>0</v>
      </c>
      <c r="AB28" s="69"/>
      <c r="AC28" s="83"/>
      <c r="AD28" s="96"/>
      <c r="AE28" s="94">
        <f>AC28*AD28*10</f>
        <v>0</v>
      </c>
      <c r="AF28" s="73"/>
      <c r="AG28" s="73"/>
      <c r="AH28" s="83"/>
      <c r="AI28" s="83"/>
      <c r="AJ28" s="94">
        <f t="shared" ref="AJ28" si="45">L28+O28+AH28</f>
        <v>0</v>
      </c>
      <c r="AK28" s="94">
        <f t="shared" ref="AK28" si="46">M28+O28+AI28</f>
        <v>0</v>
      </c>
      <c r="AL28" s="69"/>
      <c r="AM28" s="71"/>
      <c r="AN28" s="69"/>
      <c r="AO28" s="71"/>
      <c r="AP28" s="19"/>
      <c r="AQ28" s="54"/>
      <c r="AR28" s="81"/>
      <c r="AS28" s="81"/>
      <c r="AT28" s="77">
        <f t="shared" ref="AT28" si="47">AM28+AO28+AQ28+AQ29+AS28</f>
        <v>0</v>
      </c>
      <c r="AU28" s="148"/>
      <c r="AV28" s="150"/>
      <c r="AW28" s="148"/>
      <c r="AX28" s="150"/>
      <c r="AY28" s="67"/>
      <c r="AZ28" s="68"/>
      <c r="BA28" s="100"/>
      <c r="BB28" s="100"/>
      <c r="BC28" s="92">
        <f t="shared" ref="BC28" si="48">AV28+AZ28+AZ29+BB28</f>
        <v>0</v>
      </c>
      <c r="BD28" s="73"/>
      <c r="BE28" s="75"/>
      <c r="BF28" s="73"/>
      <c r="BG28" s="71"/>
      <c r="BH28" s="19"/>
      <c r="BI28" s="54"/>
      <c r="BJ28" s="81"/>
      <c r="BK28" s="81"/>
      <c r="BL28" s="92">
        <f t="shared" ref="BL28" si="49">BE28+BG28+BI28+BI29+BK28</f>
        <v>0</v>
      </c>
      <c r="BM28" s="69"/>
      <c r="BN28" s="75"/>
      <c r="BO28" s="98">
        <f t="shared" ref="BO28" si="50">BN28</f>
        <v>0</v>
      </c>
      <c r="BP28" s="88" t="e">
        <f>(AT28+BC28+BL28+BO28)/BU28</f>
        <v>#DIV/0!</v>
      </c>
      <c r="BQ28" s="90"/>
      <c r="BU28" s="146">
        <f>COUNTIF(AT28,"&gt;0")+COUNTIF(BC28,"&gt;0")+COUNTIF(BL28,"&gt;0")+COUNTIF(BO28,"&gt;0")</f>
        <v>0</v>
      </c>
    </row>
    <row r="29" spans="2:73" s="3" customFormat="1" ht="39" customHeight="1">
      <c r="B29" s="87"/>
      <c r="C29" s="87"/>
      <c r="D29" s="101"/>
      <c r="E29" s="87"/>
      <c r="F29" s="87"/>
      <c r="G29" s="87"/>
      <c r="H29" s="87"/>
      <c r="I29" s="87"/>
      <c r="J29" s="87"/>
      <c r="K29" s="84"/>
      <c r="L29" s="84"/>
      <c r="M29" s="84"/>
      <c r="N29" s="95"/>
      <c r="O29" s="95"/>
      <c r="P29" s="70"/>
      <c r="Q29" s="84"/>
      <c r="R29" s="97"/>
      <c r="S29" s="95"/>
      <c r="T29" s="70"/>
      <c r="U29" s="84"/>
      <c r="V29" s="97"/>
      <c r="W29" s="95"/>
      <c r="X29" s="70"/>
      <c r="Y29" s="84"/>
      <c r="Z29" s="97"/>
      <c r="AA29" s="95"/>
      <c r="AB29" s="70"/>
      <c r="AC29" s="84"/>
      <c r="AD29" s="97"/>
      <c r="AE29" s="95"/>
      <c r="AF29" s="74"/>
      <c r="AG29" s="74"/>
      <c r="AH29" s="84"/>
      <c r="AI29" s="84"/>
      <c r="AJ29" s="95"/>
      <c r="AK29" s="95"/>
      <c r="AL29" s="70"/>
      <c r="AM29" s="72"/>
      <c r="AN29" s="70"/>
      <c r="AO29" s="72"/>
      <c r="AP29" s="19"/>
      <c r="AQ29" s="54"/>
      <c r="AR29" s="82"/>
      <c r="AS29" s="82"/>
      <c r="AT29" s="78"/>
      <c r="AU29" s="149"/>
      <c r="AV29" s="151"/>
      <c r="AW29" s="149"/>
      <c r="AX29" s="151"/>
      <c r="AY29" s="67"/>
      <c r="AZ29" s="68"/>
      <c r="BA29" s="101"/>
      <c r="BB29" s="101"/>
      <c r="BC29" s="93"/>
      <c r="BD29" s="74"/>
      <c r="BE29" s="76"/>
      <c r="BF29" s="74"/>
      <c r="BG29" s="72"/>
      <c r="BH29" s="19"/>
      <c r="BI29" s="54"/>
      <c r="BJ29" s="82"/>
      <c r="BK29" s="82"/>
      <c r="BL29" s="93"/>
      <c r="BM29" s="70"/>
      <c r="BN29" s="76"/>
      <c r="BO29" s="99"/>
      <c r="BP29" s="89"/>
      <c r="BQ29" s="91"/>
      <c r="BU29" s="146"/>
    </row>
    <row r="30" spans="2:73" s="3" customFormat="1" ht="39" customHeight="1">
      <c r="B30" s="86"/>
      <c r="C30" s="86"/>
      <c r="D30" s="100"/>
      <c r="E30" s="86"/>
      <c r="F30" s="86"/>
      <c r="G30" s="86"/>
      <c r="H30" s="86"/>
      <c r="I30" s="86"/>
      <c r="J30" s="86"/>
      <c r="K30" s="83"/>
      <c r="L30" s="83"/>
      <c r="M30" s="83"/>
      <c r="N30" s="94">
        <f>Q30+U30+Y30+AC30</f>
        <v>0</v>
      </c>
      <c r="O30" s="94">
        <f>SUM(S30,W30,AA30,AE30)</f>
        <v>0</v>
      </c>
      <c r="P30" s="69"/>
      <c r="Q30" s="83"/>
      <c r="R30" s="96"/>
      <c r="S30" s="94">
        <f>Q30*R30*10</f>
        <v>0</v>
      </c>
      <c r="T30" s="69"/>
      <c r="U30" s="83"/>
      <c r="V30" s="96"/>
      <c r="W30" s="94">
        <f>U30*V30*10</f>
        <v>0</v>
      </c>
      <c r="X30" s="69"/>
      <c r="Y30" s="83"/>
      <c r="Z30" s="96"/>
      <c r="AA30" s="94">
        <f>Y30*Z30*10</f>
        <v>0</v>
      </c>
      <c r="AB30" s="69"/>
      <c r="AC30" s="83"/>
      <c r="AD30" s="96"/>
      <c r="AE30" s="94">
        <f>AC30*AD30*10</f>
        <v>0</v>
      </c>
      <c r="AF30" s="73"/>
      <c r="AG30" s="73"/>
      <c r="AH30" s="83"/>
      <c r="AI30" s="83"/>
      <c r="AJ30" s="94">
        <f t="shared" ref="AJ30" si="51">L30+O30+AH30</f>
        <v>0</v>
      </c>
      <c r="AK30" s="94">
        <f t="shared" ref="AK30" si="52">M30+O30+AI30</f>
        <v>0</v>
      </c>
      <c r="AL30" s="69"/>
      <c r="AM30" s="71"/>
      <c r="AN30" s="69"/>
      <c r="AO30" s="71"/>
      <c r="AP30" s="19"/>
      <c r="AQ30" s="54"/>
      <c r="AR30" s="81"/>
      <c r="AS30" s="81"/>
      <c r="AT30" s="77">
        <f t="shared" ref="AT30" si="53">AM30+AO30+AQ30+AQ31+AS30</f>
        <v>0</v>
      </c>
      <c r="AU30" s="148"/>
      <c r="AV30" s="150"/>
      <c r="AW30" s="148"/>
      <c r="AX30" s="150"/>
      <c r="AY30" s="67"/>
      <c r="AZ30" s="68"/>
      <c r="BA30" s="100"/>
      <c r="BB30" s="100"/>
      <c r="BC30" s="92">
        <f t="shared" ref="BC30" si="54">AV30+AZ30+AZ31+BB30</f>
        <v>0</v>
      </c>
      <c r="BD30" s="73"/>
      <c r="BE30" s="75"/>
      <c r="BF30" s="73"/>
      <c r="BG30" s="71"/>
      <c r="BH30" s="19"/>
      <c r="BI30" s="54"/>
      <c r="BJ30" s="81"/>
      <c r="BK30" s="81"/>
      <c r="BL30" s="92">
        <f t="shared" ref="BL30" si="55">BE30+BG30+BI30+BI31+BK30</f>
        <v>0</v>
      </c>
      <c r="BM30" s="69"/>
      <c r="BN30" s="75"/>
      <c r="BO30" s="98">
        <f t="shared" ref="BO30" si="56">BN30</f>
        <v>0</v>
      </c>
      <c r="BP30" s="88" t="e">
        <f>(AT30+BC30+BL30+BO30)/BU30</f>
        <v>#DIV/0!</v>
      </c>
      <c r="BQ30" s="90"/>
      <c r="BU30" s="146">
        <f>COUNTIF(AT30,"&gt;0")+COUNTIF(BC30,"&gt;0")+COUNTIF(BL30,"&gt;0")+COUNTIF(BO30,"&gt;0")</f>
        <v>0</v>
      </c>
    </row>
    <row r="31" spans="2:73" s="3" customFormat="1" ht="39" customHeight="1">
      <c r="B31" s="87"/>
      <c r="C31" s="87"/>
      <c r="D31" s="101"/>
      <c r="E31" s="87"/>
      <c r="F31" s="87"/>
      <c r="G31" s="87"/>
      <c r="H31" s="87"/>
      <c r="I31" s="87"/>
      <c r="J31" s="87"/>
      <c r="K31" s="84"/>
      <c r="L31" s="84"/>
      <c r="M31" s="84"/>
      <c r="N31" s="95"/>
      <c r="O31" s="95"/>
      <c r="P31" s="70"/>
      <c r="Q31" s="84"/>
      <c r="R31" s="97"/>
      <c r="S31" s="95"/>
      <c r="T31" s="70"/>
      <c r="U31" s="84"/>
      <c r="V31" s="97"/>
      <c r="W31" s="95"/>
      <c r="X31" s="70"/>
      <c r="Y31" s="84"/>
      <c r="Z31" s="97"/>
      <c r="AA31" s="95"/>
      <c r="AB31" s="70"/>
      <c r="AC31" s="84"/>
      <c r="AD31" s="97"/>
      <c r="AE31" s="95"/>
      <c r="AF31" s="74"/>
      <c r="AG31" s="74"/>
      <c r="AH31" s="84"/>
      <c r="AI31" s="84"/>
      <c r="AJ31" s="95"/>
      <c r="AK31" s="95"/>
      <c r="AL31" s="70"/>
      <c r="AM31" s="72"/>
      <c r="AN31" s="70"/>
      <c r="AO31" s="72"/>
      <c r="AP31" s="19"/>
      <c r="AQ31" s="54"/>
      <c r="AR31" s="82"/>
      <c r="AS31" s="82"/>
      <c r="AT31" s="78"/>
      <c r="AU31" s="149"/>
      <c r="AV31" s="151"/>
      <c r="AW31" s="149"/>
      <c r="AX31" s="151"/>
      <c r="AY31" s="67"/>
      <c r="AZ31" s="68"/>
      <c r="BA31" s="101"/>
      <c r="BB31" s="101"/>
      <c r="BC31" s="93"/>
      <c r="BD31" s="74"/>
      <c r="BE31" s="76"/>
      <c r="BF31" s="74"/>
      <c r="BG31" s="72"/>
      <c r="BH31" s="19"/>
      <c r="BI31" s="54"/>
      <c r="BJ31" s="82"/>
      <c r="BK31" s="82"/>
      <c r="BL31" s="93"/>
      <c r="BM31" s="70"/>
      <c r="BN31" s="76"/>
      <c r="BO31" s="99"/>
      <c r="BP31" s="89"/>
      <c r="BQ31" s="91"/>
      <c r="BU31" s="146"/>
    </row>
    <row r="32" spans="2:73" s="3" customFormat="1" ht="39" customHeight="1">
      <c r="B32" s="86"/>
      <c r="C32" s="86"/>
      <c r="D32" s="100"/>
      <c r="E32" s="86"/>
      <c r="F32" s="86"/>
      <c r="G32" s="86"/>
      <c r="H32" s="86"/>
      <c r="I32" s="86"/>
      <c r="J32" s="86"/>
      <c r="K32" s="83"/>
      <c r="L32" s="83"/>
      <c r="M32" s="83"/>
      <c r="N32" s="94">
        <f>Q32+U32+Y32+AC32</f>
        <v>0</v>
      </c>
      <c r="O32" s="94">
        <f>SUM(S32,W32,AA32,AE32)</f>
        <v>0</v>
      </c>
      <c r="P32" s="69"/>
      <c r="Q32" s="83"/>
      <c r="R32" s="96"/>
      <c r="S32" s="94">
        <f>Q32*R32*10</f>
        <v>0</v>
      </c>
      <c r="T32" s="69"/>
      <c r="U32" s="83"/>
      <c r="V32" s="96"/>
      <c r="W32" s="94">
        <f>U32*V32*10</f>
        <v>0</v>
      </c>
      <c r="X32" s="69"/>
      <c r="Y32" s="83"/>
      <c r="Z32" s="96"/>
      <c r="AA32" s="94">
        <f>Y32*Z32*10</f>
        <v>0</v>
      </c>
      <c r="AB32" s="69"/>
      <c r="AC32" s="83"/>
      <c r="AD32" s="96"/>
      <c r="AE32" s="94">
        <f>AC32*AD32*10</f>
        <v>0</v>
      </c>
      <c r="AF32" s="73"/>
      <c r="AG32" s="73"/>
      <c r="AH32" s="83"/>
      <c r="AI32" s="83"/>
      <c r="AJ32" s="94">
        <f>L32+O32+AH32</f>
        <v>0</v>
      </c>
      <c r="AK32" s="94">
        <f>M32+O32+AI32</f>
        <v>0</v>
      </c>
      <c r="AL32" s="69"/>
      <c r="AM32" s="71"/>
      <c r="AN32" s="69"/>
      <c r="AO32" s="71"/>
      <c r="AP32" s="19"/>
      <c r="AQ32" s="54"/>
      <c r="AR32" s="81"/>
      <c r="AS32" s="81"/>
      <c r="AT32" s="77">
        <f>AM32+AO32+AQ32+AQ33+AS32</f>
        <v>0</v>
      </c>
      <c r="AU32" s="148"/>
      <c r="AV32" s="150"/>
      <c r="AW32" s="148"/>
      <c r="AX32" s="150"/>
      <c r="AY32" s="67"/>
      <c r="AZ32" s="68"/>
      <c r="BA32" s="100"/>
      <c r="BB32" s="100"/>
      <c r="BC32" s="92">
        <f t="shared" ref="BC32" si="57">AV32+AZ32+AZ33+BB32</f>
        <v>0</v>
      </c>
      <c r="BD32" s="73"/>
      <c r="BE32" s="75"/>
      <c r="BF32" s="73"/>
      <c r="BG32" s="75"/>
      <c r="BH32" s="19"/>
      <c r="BI32" s="54"/>
      <c r="BJ32" s="81"/>
      <c r="BK32" s="81"/>
      <c r="BL32" s="92">
        <f t="shared" ref="BL32" si="58">BE32+BG32+BI32+BI33+BK32</f>
        <v>0</v>
      </c>
      <c r="BM32" s="69"/>
      <c r="BN32" s="75"/>
      <c r="BO32" s="98">
        <f t="shared" ref="BO32" si="59">BN32</f>
        <v>0</v>
      </c>
      <c r="BP32" s="88" t="e">
        <f>(AT32+BC32+BL32+BO32)/BU32</f>
        <v>#DIV/0!</v>
      </c>
      <c r="BQ32" s="90"/>
      <c r="BU32" s="146">
        <f>COUNTIF(AT32,"&gt;0")+COUNTIF(BC32,"&gt;0")+COUNTIF(BL32,"&gt;0")+COUNTIF(BO32,"&gt;0")</f>
        <v>0</v>
      </c>
    </row>
    <row r="33" spans="2:73" s="3" customFormat="1" ht="39" customHeight="1" thickBot="1">
      <c r="B33" s="87"/>
      <c r="C33" s="87"/>
      <c r="D33" s="101"/>
      <c r="E33" s="87"/>
      <c r="F33" s="87"/>
      <c r="G33" s="87"/>
      <c r="H33" s="87"/>
      <c r="I33" s="87"/>
      <c r="J33" s="87"/>
      <c r="K33" s="84"/>
      <c r="L33" s="84"/>
      <c r="M33" s="84"/>
      <c r="N33" s="152"/>
      <c r="O33" s="95"/>
      <c r="P33" s="70"/>
      <c r="Q33" s="84"/>
      <c r="R33" s="97"/>
      <c r="S33" s="95"/>
      <c r="T33" s="70"/>
      <c r="U33" s="84"/>
      <c r="V33" s="97"/>
      <c r="W33" s="95"/>
      <c r="X33" s="70"/>
      <c r="Y33" s="84"/>
      <c r="Z33" s="97"/>
      <c r="AA33" s="95"/>
      <c r="AB33" s="70"/>
      <c r="AC33" s="84"/>
      <c r="AD33" s="97"/>
      <c r="AE33" s="95"/>
      <c r="AF33" s="74"/>
      <c r="AG33" s="74"/>
      <c r="AH33" s="84"/>
      <c r="AI33" s="84"/>
      <c r="AJ33" s="95"/>
      <c r="AK33" s="95"/>
      <c r="AL33" s="70"/>
      <c r="AM33" s="72"/>
      <c r="AN33" s="70"/>
      <c r="AO33" s="72"/>
      <c r="AP33" s="19"/>
      <c r="AQ33" s="54"/>
      <c r="AR33" s="82"/>
      <c r="AS33" s="82"/>
      <c r="AT33" s="78"/>
      <c r="AU33" s="149"/>
      <c r="AV33" s="151"/>
      <c r="AW33" s="149"/>
      <c r="AX33" s="151"/>
      <c r="AY33" s="67"/>
      <c r="AZ33" s="68"/>
      <c r="BA33" s="101"/>
      <c r="BB33" s="101"/>
      <c r="BC33" s="93"/>
      <c r="BD33" s="74"/>
      <c r="BE33" s="76"/>
      <c r="BF33" s="74"/>
      <c r="BG33" s="76"/>
      <c r="BH33" s="19"/>
      <c r="BI33" s="54"/>
      <c r="BJ33" s="82"/>
      <c r="BK33" s="82"/>
      <c r="BL33" s="93"/>
      <c r="BM33" s="70"/>
      <c r="BN33" s="76"/>
      <c r="BO33" s="99"/>
      <c r="BP33" s="89"/>
      <c r="BQ33" s="91"/>
      <c r="BU33" s="146"/>
    </row>
    <row r="34" spans="2:73" s="3" customFormat="1" ht="51.75" customHeight="1" thickTop="1">
      <c r="B34" s="131" t="s">
        <v>12</v>
      </c>
      <c r="C34" s="132"/>
      <c r="D34" s="132"/>
      <c r="E34" s="132"/>
      <c r="F34" s="133"/>
      <c r="G34" s="55"/>
      <c r="H34" s="32"/>
      <c r="I34" s="43"/>
      <c r="J34" s="43"/>
      <c r="K34" s="44"/>
      <c r="L34" s="37">
        <f>SUBTOTAL(9,L8:L33)</f>
        <v>1000000</v>
      </c>
      <c r="M34" s="37">
        <f>SUBTOTAL(9,M8:M33)</f>
        <v>1000000</v>
      </c>
      <c r="N34" s="38"/>
      <c r="O34" s="37">
        <f>SUBTOTAL(9,O8:O33)</f>
        <v>3800000</v>
      </c>
      <c r="P34" s="47"/>
      <c r="Q34" s="47"/>
      <c r="R34" s="45">
        <f>SUBTOTAL(9,R8:R33)</f>
        <v>40</v>
      </c>
      <c r="S34" s="37">
        <f>SUBTOTAL(9,S8:S33)</f>
        <v>800000</v>
      </c>
      <c r="T34" s="47"/>
      <c r="U34" s="47"/>
      <c r="V34" s="45">
        <f>SUBTOTAL(9,V8:V33)</f>
        <v>40</v>
      </c>
      <c r="W34" s="37">
        <f>SUBTOTAL(9,W8:W33)</f>
        <v>400000</v>
      </c>
      <c r="X34" s="47"/>
      <c r="Y34" s="47"/>
      <c r="Z34" s="45">
        <f>SUBTOTAL(9,Z8:Z33)</f>
        <v>40</v>
      </c>
      <c r="AA34" s="37">
        <f>SUBTOTAL(9,AA8:AA33)</f>
        <v>2000000</v>
      </c>
      <c r="AB34" s="47"/>
      <c r="AC34" s="47"/>
      <c r="AD34" s="45">
        <f>SUBTOTAL(9,AD8:AD33)</f>
        <v>40</v>
      </c>
      <c r="AE34" s="37">
        <f>SUBTOTAL(9,AE8:AE33)</f>
        <v>600000</v>
      </c>
      <c r="AF34" s="63"/>
      <c r="AG34" s="63"/>
      <c r="AH34" s="37">
        <f>SUBTOTAL(9,AH8:AH33)</f>
        <v>154000000</v>
      </c>
      <c r="AI34" s="37">
        <f>SUBTOTAL(9,AI8:AI33)</f>
        <v>70000000</v>
      </c>
      <c r="AJ34" s="37">
        <f>SUBTOTAL(9,AJ8:AJ33)</f>
        <v>158800000</v>
      </c>
      <c r="AK34" s="37">
        <f>SUBTOTAL(9,AK8:AK33)</f>
        <v>74800000</v>
      </c>
      <c r="AL34" s="27"/>
      <c r="AM34" s="27"/>
      <c r="AN34" s="27"/>
      <c r="AO34" s="27"/>
      <c r="AP34" s="27"/>
      <c r="AQ34" s="27"/>
      <c r="AR34" s="27"/>
      <c r="AS34" s="27"/>
      <c r="AT34" s="27"/>
      <c r="AU34" s="27"/>
      <c r="AV34" s="27"/>
      <c r="AW34" s="27"/>
      <c r="AX34" s="27"/>
      <c r="AY34" s="27"/>
      <c r="AZ34" s="27"/>
      <c r="BA34" s="27"/>
      <c r="BB34" s="27"/>
      <c r="BC34" s="27"/>
      <c r="BD34" s="27"/>
      <c r="BE34" s="27"/>
      <c r="BF34" s="27"/>
      <c r="BG34" s="27"/>
      <c r="BH34" s="27"/>
      <c r="BI34" s="27"/>
      <c r="BJ34" s="27"/>
      <c r="BK34" s="27"/>
      <c r="BL34" s="27"/>
      <c r="BM34" s="27"/>
      <c r="BN34" s="27"/>
      <c r="BO34" s="27"/>
      <c r="BP34" s="28"/>
      <c r="BQ34" s="13"/>
    </row>
    <row r="36" spans="2:73" ht="34.5" customHeight="1"/>
    <row r="37" spans="2:73">
      <c r="B37" s="2" t="s">
        <v>72</v>
      </c>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row>
    <row r="43" spans="2:73" ht="13.5" hidden="1" customHeight="1"/>
    <row r="44" spans="2:73" ht="13.5" hidden="1" customHeight="1"/>
    <row r="45" spans="2:73" ht="13.5" hidden="1" customHeight="1"/>
    <row r="46" spans="2:73" ht="13.5" hidden="1" customHeight="1"/>
    <row r="47" spans="2:73" ht="13.5" hidden="1" customHeight="1"/>
    <row r="48" spans="2:73" ht="13.5" hidden="1" customHeight="1"/>
  </sheetData>
  <mergeCells count="856">
    <mergeCell ref="BK32:BK33"/>
    <mergeCell ref="BB32:BB33"/>
    <mergeCell ref="BJ10:BJ11"/>
    <mergeCell ref="BK10:BK11"/>
    <mergeCell ref="BJ12:BJ13"/>
    <mergeCell ref="BK12:BK13"/>
    <mergeCell ref="BJ14:BJ15"/>
    <mergeCell ref="BK14:BK15"/>
    <mergeCell ref="BJ16:BJ17"/>
    <mergeCell ref="BK16:BK17"/>
    <mergeCell ref="BJ18:BJ19"/>
    <mergeCell ref="BK18:BK19"/>
    <mergeCell ref="BJ20:BJ21"/>
    <mergeCell ref="BK20:BK21"/>
    <mergeCell ref="BJ22:BJ23"/>
    <mergeCell ref="BK22:BK23"/>
    <mergeCell ref="BJ24:BJ25"/>
    <mergeCell ref="BK24:BK25"/>
    <mergeCell ref="BJ26:BJ27"/>
    <mergeCell ref="BK26:BK27"/>
    <mergeCell ref="BJ28:BJ29"/>
    <mergeCell ref="BK28:BK29"/>
    <mergeCell ref="BJ30:BJ31"/>
    <mergeCell ref="BK30:BK31"/>
    <mergeCell ref="BJ32:BJ33"/>
    <mergeCell ref="AR26:AR27"/>
    <mergeCell ref="AS26:AS27"/>
    <mergeCell ref="AR28:AR29"/>
    <mergeCell ref="AS28:AS29"/>
    <mergeCell ref="AR30:AR31"/>
    <mergeCell ref="AS30:AS31"/>
    <mergeCell ref="AR32:AR33"/>
    <mergeCell ref="AS32:AS33"/>
    <mergeCell ref="BA28:BA29"/>
    <mergeCell ref="BA30:BA31"/>
    <mergeCell ref="BA32:BA33"/>
    <mergeCell ref="AT32:AT33"/>
    <mergeCell ref="BA10:BA11"/>
    <mergeCell ref="BA12:BA13"/>
    <mergeCell ref="BA14:BA15"/>
    <mergeCell ref="BA16:BA17"/>
    <mergeCell ref="BA18:BA19"/>
    <mergeCell ref="BA20:BA21"/>
    <mergeCell ref="BA22:BA23"/>
    <mergeCell ref="BA24:BA25"/>
    <mergeCell ref="BA26:BA27"/>
    <mergeCell ref="AR16:AR17"/>
    <mergeCell ref="AS16:AS17"/>
    <mergeCell ref="AR18:AR19"/>
    <mergeCell ref="AS18:AS19"/>
    <mergeCell ref="AR20:AR21"/>
    <mergeCell ref="AS20:AS21"/>
    <mergeCell ref="AR22:AR23"/>
    <mergeCell ref="AS22:AS23"/>
    <mergeCell ref="AR24:AR25"/>
    <mergeCell ref="AS24:AS25"/>
    <mergeCell ref="BJ6:BK6"/>
    <mergeCell ref="BJ8:BJ9"/>
    <mergeCell ref="BK8:BK9"/>
    <mergeCell ref="AR10:AR11"/>
    <mergeCell ref="AS10:AS11"/>
    <mergeCell ref="AR12:AR13"/>
    <mergeCell ref="AS12:AS13"/>
    <mergeCell ref="AR14:AR15"/>
    <mergeCell ref="AS14:AS15"/>
    <mergeCell ref="BB10:BB11"/>
    <mergeCell ref="BB12:BB13"/>
    <mergeCell ref="BB14:BB15"/>
    <mergeCell ref="AU8:AU9"/>
    <mergeCell ref="AV8:AV9"/>
    <mergeCell ref="BC8:BC9"/>
    <mergeCell ref="AU10:AU11"/>
    <mergeCell ref="AV10:AV11"/>
    <mergeCell ref="BC10:BC11"/>
    <mergeCell ref="AW8:AW9"/>
    <mergeCell ref="AX8:AX9"/>
    <mergeCell ref="AW10:AW11"/>
    <mergeCell ref="AX10:AX11"/>
    <mergeCell ref="BF6:BG6"/>
    <mergeCell ref="BG10:BG11"/>
    <mergeCell ref="J28:J29"/>
    <mergeCell ref="J30:J31"/>
    <mergeCell ref="J32:J33"/>
    <mergeCell ref="BU6:BU7"/>
    <mergeCell ref="BU26:BU27"/>
    <mergeCell ref="BU28:BU29"/>
    <mergeCell ref="BU30:BU31"/>
    <mergeCell ref="BU32:BU33"/>
    <mergeCell ref="BU8:BU9"/>
    <mergeCell ref="BU10:BU11"/>
    <mergeCell ref="BU12:BU13"/>
    <mergeCell ref="BU14:BU15"/>
    <mergeCell ref="BU16:BU17"/>
    <mergeCell ref="BU18:BU19"/>
    <mergeCell ref="BU20:BU21"/>
    <mergeCell ref="BU22:BU23"/>
    <mergeCell ref="BU24:BU25"/>
    <mergeCell ref="BQ4:BQ7"/>
    <mergeCell ref="AL5:AT5"/>
    <mergeCell ref="BM5:BO5"/>
    <mergeCell ref="AL6:AM6"/>
    <mergeCell ref="AU5:BC5"/>
    <mergeCell ref="AU6:AV6"/>
    <mergeCell ref="AY6:AZ6"/>
    <mergeCell ref="B4:B7"/>
    <mergeCell ref="C4:C7"/>
    <mergeCell ref="D4:D7"/>
    <mergeCell ref="E4:E7"/>
    <mergeCell ref="F4:F7"/>
    <mergeCell ref="G4:G7"/>
    <mergeCell ref="H4:H7"/>
    <mergeCell ref="I4:M6"/>
    <mergeCell ref="N4:AE5"/>
    <mergeCell ref="N6:O6"/>
    <mergeCell ref="P6:S6"/>
    <mergeCell ref="T6:W6"/>
    <mergeCell ref="X6:AA6"/>
    <mergeCell ref="AB6:AE6"/>
    <mergeCell ref="BO8:BO9"/>
    <mergeCell ref="BP8:BP9"/>
    <mergeCell ref="BQ8:BQ9"/>
    <mergeCell ref="BN8:BN9"/>
    <mergeCell ref="X8:X9"/>
    <mergeCell ref="Y8:Y9"/>
    <mergeCell ref="Z8:Z9"/>
    <mergeCell ref="BD5:BL5"/>
    <mergeCell ref="BD6:BE6"/>
    <mergeCell ref="BH6:BI6"/>
    <mergeCell ref="AJ4:AK6"/>
    <mergeCell ref="AL4:BO4"/>
    <mergeCell ref="AP6:AQ6"/>
    <mergeCell ref="BM6:BN6"/>
    <mergeCell ref="BP4:BP7"/>
    <mergeCell ref="AJ8:AJ9"/>
    <mergeCell ref="AK8:AK9"/>
    <mergeCell ref="AF4:AI6"/>
    <mergeCell ref="AN6:AO6"/>
    <mergeCell ref="AW6:AX6"/>
    <mergeCell ref="AR8:AR9"/>
    <mergeCell ref="AS8:AS9"/>
    <mergeCell ref="BA6:BB6"/>
    <mergeCell ref="BA8:BA9"/>
    <mergeCell ref="Q8:Q9"/>
    <mergeCell ref="R8:R9"/>
    <mergeCell ref="S8:S9"/>
    <mergeCell ref="T8:T9"/>
    <mergeCell ref="U8:U9"/>
    <mergeCell ref="AT8:AT9"/>
    <mergeCell ref="BM8:BM9"/>
    <mergeCell ref="BD8:BD9"/>
    <mergeCell ref="BE8:BE9"/>
    <mergeCell ref="AL8:AL9"/>
    <mergeCell ref="AM8:AM9"/>
    <mergeCell ref="AE8:AE9"/>
    <mergeCell ref="V8:V9"/>
    <mergeCell ref="W8:W9"/>
    <mergeCell ref="AA8:AA9"/>
    <mergeCell ref="AB8:AB9"/>
    <mergeCell ref="AC8:AC9"/>
    <mergeCell ref="AD8:AD9"/>
    <mergeCell ref="AF8:AF9"/>
    <mergeCell ref="AG8:AG9"/>
    <mergeCell ref="AH8:AH9"/>
    <mergeCell ref="AI8:AI9"/>
    <mergeCell ref="AN8:AN9"/>
    <mergeCell ref="BB8:BB9"/>
    <mergeCell ref="P8:P9"/>
    <mergeCell ref="B10:B11"/>
    <mergeCell ref="C10:C11"/>
    <mergeCell ref="D10:D11"/>
    <mergeCell ref="E10:E11"/>
    <mergeCell ref="F10:F11"/>
    <mergeCell ref="G10:G11"/>
    <mergeCell ref="B8:B9"/>
    <mergeCell ref="C8:C9"/>
    <mergeCell ref="D8:D9"/>
    <mergeCell ref="E8:E9"/>
    <mergeCell ref="F8:F9"/>
    <mergeCell ref="G8:G9"/>
    <mergeCell ref="H8:H9"/>
    <mergeCell ref="I8:I9"/>
    <mergeCell ref="K8:K9"/>
    <mergeCell ref="L8:L9"/>
    <mergeCell ref="M8:M9"/>
    <mergeCell ref="N8:N9"/>
    <mergeCell ref="O8:O9"/>
    <mergeCell ref="J8:J9"/>
    <mergeCell ref="H10:H11"/>
    <mergeCell ref="I10:I11"/>
    <mergeCell ref="K10:K11"/>
    <mergeCell ref="L10:L11"/>
    <mergeCell ref="M10:M11"/>
    <mergeCell ref="N10:N11"/>
    <mergeCell ref="AC10:AC11"/>
    <mergeCell ref="AD10:AD11"/>
    <mergeCell ref="AE10:AE11"/>
    <mergeCell ref="X10:X11"/>
    <mergeCell ref="Y10:Y11"/>
    <mergeCell ref="Z10:Z11"/>
    <mergeCell ref="AA10:AA11"/>
    <mergeCell ref="AB10:AB11"/>
    <mergeCell ref="T10:T11"/>
    <mergeCell ref="U10:U11"/>
    <mergeCell ref="V10:V11"/>
    <mergeCell ref="W10:W11"/>
    <mergeCell ref="O10:O11"/>
    <mergeCell ref="P10:P11"/>
    <mergeCell ref="Q10:Q11"/>
    <mergeCell ref="R10:R11"/>
    <mergeCell ref="S10:S11"/>
    <mergeCell ref="J10:J11"/>
    <mergeCell ref="AD12:AD13"/>
    <mergeCell ref="AE12:AE13"/>
    <mergeCell ref="V12:V13"/>
    <mergeCell ref="O12:O13"/>
    <mergeCell ref="P12:P13"/>
    <mergeCell ref="BQ10:BQ11"/>
    <mergeCell ref="B12:B13"/>
    <mergeCell ref="C12:C13"/>
    <mergeCell ref="D12:D13"/>
    <mergeCell ref="E12:E13"/>
    <mergeCell ref="F12:F13"/>
    <mergeCell ref="G12:G13"/>
    <mergeCell ref="H12:H13"/>
    <mergeCell ref="I12:I13"/>
    <mergeCell ref="K12:K13"/>
    <mergeCell ref="BN10:BN11"/>
    <mergeCell ref="BO10:BO11"/>
    <mergeCell ref="BP10:BP11"/>
    <mergeCell ref="AT10:AT11"/>
    <mergeCell ref="BM10:BM11"/>
    <mergeCell ref="AJ10:AJ11"/>
    <mergeCell ref="AK10:AK11"/>
    <mergeCell ref="AL10:AL11"/>
    <mergeCell ref="AM10:AM11"/>
    <mergeCell ref="L12:L13"/>
    <mergeCell ref="M12:M13"/>
    <mergeCell ref="N12:N13"/>
    <mergeCell ref="B14:B15"/>
    <mergeCell ref="C14:C15"/>
    <mergeCell ref="D14:D15"/>
    <mergeCell ref="E14:E15"/>
    <mergeCell ref="F14:F15"/>
    <mergeCell ref="G14:G15"/>
    <mergeCell ref="J12:J13"/>
    <mergeCell ref="J14:J15"/>
    <mergeCell ref="O14:O15"/>
    <mergeCell ref="P14:P15"/>
    <mergeCell ref="Q14:Q15"/>
    <mergeCell ref="R14:R15"/>
    <mergeCell ref="S14:S15"/>
    <mergeCell ref="H14:H15"/>
    <mergeCell ref="I14:I15"/>
    <mergeCell ref="K14:K15"/>
    <mergeCell ref="L14:L15"/>
    <mergeCell ref="M14:M15"/>
    <mergeCell ref="N14:N15"/>
    <mergeCell ref="AC14:AC15"/>
    <mergeCell ref="BO12:BO13"/>
    <mergeCell ref="BP12:BP13"/>
    <mergeCell ref="BQ12:BQ13"/>
    <mergeCell ref="BN12:BN13"/>
    <mergeCell ref="W12:W13"/>
    <mergeCell ref="X12:X13"/>
    <mergeCell ref="Y12:Y13"/>
    <mergeCell ref="Z12:Z13"/>
    <mergeCell ref="Q12:Q13"/>
    <mergeCell ref="R12:R13"/>
    <mergeCell ref="S12:S13"/>
    <mergeCell ref="T12:T13"/>
    <mergeCell ref="U12:U13"/>
    <mergeCell ref="AT12:AT13"/>
    <mergeCell ref="BM12:BM13"/>
    <mergeCell ref="BD12:BD13"/>
    <mergeCell ref="BE12:BE13"/>
    <mergeCell ref="AL12:AL13"/>
    <mergeCell ref="AM12:AM13"/>
    <mergeCell ref="AJ12:AJ13"/>
    <mergeCell ref="AK12:AK13"/>
    <mergeCell ref="AA12:AA13"/>
    <mergeCell ref="AB12:AB13"/>
    <mergeCell ref="AC12:AC13"/>
    <mergeCell ref="AD14:AD15"/>
    <mergeCell ref="AE14:AE15"/>
    <mergeCell ref="X14:X15"/>
    <mergeCell ref="Y14:Y15"/>
    <mergeCell ref="Z14:Z15"/>
    <mergeCell ref="AA14:AA15"/>
    <mergeCell ref="AB14:AB15"/>
    <mergeCell ref="T14:T15"/>
    <mergeCell ref="U14:U15"/>
    <mergeCell ref="V14:V15"/>
    <mergeCell ref="W14:W15"/>
    <mergeCell ref="AD16:AD17"/>
    <mergeCell ref="AE16:AE17"/>
    <mergeCell ref="V16:V17"/>
    <mergeCell ref="O16:O17"/>
    <mergeCell ref="P16:P17"/>
    <mergeCell ref="BQ14:BQ15"/>
    <mergeCell ref="B16:B17"/>
    <mergeCell ref="C16:C17"/>
    <mergeCell ref="D16:D17"/>
    <mergeCell ref="E16:E17"/>
    <mergeCell ref="F16:F17"/>
    <mergeCell ref="G16:G17"/>
    <mergeCell ref="H16:H17"/>
    <mergeCell ref="I16:I17"/>
    <mergeCell ref="K16:K17"/>
    <mergeCell ref="BN14:BN15"/>
    <mergeCell ref="BO14:BO15"/>
    <mergeCell ref="BP14:BP15"/>
    <mergeCell ref="AT14:AT15"/>
    <mergeCell ref="BM14:BM15"/>
    <mergeCell ref="AJ14:AJ15"/>
    <mergeCell ref="AK14:AK15"/>
    <mergeCell ref="AL14:AL15"/>
    <mergeCell ref="AM14:AM15"/>
    <mergeCell ref="L16:L17"/>
    <mergeCell ref="M16:M17"/>
    <mergeCell ref="N16:N17"/>
    <mergeCell ref="B18:B19"/>
    <mergeCell ref="C18:C19"/>
    <mergeCell ref="D18:D19"/>
    <mergeCell ref="E18:E19"/>
    <mergeCell ref="F18:F19"/>
    <mergeCell ref="G18:G19"/>
    <mergeCell ref="J16:J17"/>
    <mergeCell ref="J18:J19"/>
    <mergeCell ref="BO16:BO17"/>
    <mergeCell ref="BP16:BP17"/>
    <mergeCell ref="BQ16:BQ17"/>
    <mergeCell ref="BN16:BN17"/>
    <mergeCell ref="W16:W17"/>
    <mergeCell ref="X16:X17"/>
    <mergeCell ref="Y16:Y17"/>
    <mergeCell ref="Z16:Z17"/>
    <mergeCell ref="Q16:Q17"/>
    <mergeCell ref="R16:R17"/>
    <mergeCell ref="S16:S17"/>
    <mergeCell ref="T16:T17"/>
    <mergeCell ref="U16:U17"/>
    <mergeCell ref="AT16:AT17"/>
    <mergeCell ref="BM16:BM17"/>
    <mergeCell ref="BD16:BD17"/>
    <mergeCell ref="BE16:BE17"/>
    <mergeCell ref="AL16:AL17"/>
    <mergeCell ref="AM16:AM17"/>
    <mergeCell ref="AJ16:AJ17"/>
    <mergeCell ref="AK16:AK17"/>
    <mergeCell ref="AA16:AA17"/>
    <mergeCell ref="AB16:AB17"/>
    <mergeCell ref="AC16:AC17"/>
    <mergeCell ref="O18:O19"/>
    <mergeCell ref="P18:P19"/>
    <mergeCell ref="Q18:Q19"/>
    <mergeCell ref="R18:R19"/>
    <mergeCell ref="S18:S19"/>
    <mergeCell ref="H18:H19"/>
    <mergeCell ref="I18:I19"/>
    <mergeCell ref="K18:K19"/>
    <mergeCell ref="L18:L19"/>
    <mergeCell ref="M18:M19"/>
    <mergeCell ref="N18:N19"/>
    <mergeCell ref="AC18:AC19"/>
    <mergeCell ref="AD18:AD19"/>
    <mergeCell ref="AE18:AE19"/>
    <mergeCell ref="X18:X19"/>
    <mergeCell ref="Y18:Y19"/>
    <mergeCell ref="Z18:Z19"/>
    <mergeCell ref="AA18:AA19"/>
    <mergeCell ref="AB18:AB19"/>
    <mergeCell ref="T18:T19"/>
    <mergeCell ref="U18:U19"/>
    <mergeCell ref="V18:V19"/>
    <mergeCell ref="W18:W19"/>
    <mergeCell ref="AD20:AD21"/>
    <mergeCell ref="AE20:AE21"/>
    <mergeCell ref="V20:V21"/>
    <mergeCell ref="O20:O21"/>
    <mergeCell ref="P20:P21"/>
    <mergeCell ref="BQ18:BQ19"/>
    <mergeCell ref="B20:B21"/>
    <mergeCell ref="C20:C21"/>
    <mergeCell ref="D20:D21"/>
    <mergeCell ref="E20:E21"/>
    <mergeCell ref="F20:F21"/>
    <mergeCell ref="G20:G21"/>
    <mergeCell ref="H20:H21"/>
    <mergeCell ref="I20:I21"/>
    <mergeCell ref="K20:K21"/>
    <mergeCell ref="BN18:BN19"/>
    <mergeCell ref="BO18:BO19"/>
    <mergeCell ref="BP18:BP19"/>
    <mergeCell ref="AT18:AT19"/>
    <mergeCell ref="BM18:BM19"/>
    <mergeCell ref="AJ18:AJ19"/>
    <mergeCell ref="AK18:AK19"/>
    <mergeCell ref="AL18:AL19"/>
    <mergeCell ref="AM18:AM19"/>
    <mergeCell ref="L20:L21"/>
    <mergeCell ref="M20:M21"/>
    <mergeCell ref="N20:N21"/>
    <mergeCell ref="B22:B23"/>
    <mergeCell ref="C22:C23"/>
    <mergeCell ref="D22:D23"/>
    <mergeCell ref="E22:E23"/>
    <mergeCell ref="F22:F23"/>
    <mergeCell ref="G22:G23"/>
    <mergeCell ref="J20:J21"/>
    <mergeCell ref="J22:J23"/>
    <mergeCell ref="BO20:BO21"/>
    <mergeCell ref="BP20:BP21"/>
    <mergeCell ref="BQ20:BQ21"/>
    <mergeCell ref="BN20:BN21"/>
    <mergeCell ref="W20:W21"/>
    <mergeCell ref="X20:X21"/>
    <mergeCell ref="Y20:Y21"/>
    <mergeCell ref="Z20:Z21"/>
    <mergeCell ref="Q20:Q21"/>
    <mergeCell ref="R20:R21"/>
    <mergeCell ref="S20:S21"/>
    <mergeCell ref="T20:T21"/>
    <mergeCell ref="U20:U21"/>
    <mergeCell ref="AT20:AT21"/>
    <mergeCell ref="BM20:BM21"/>
    <mergeCell ref="BD20:BD21"/>
    <mergeCell ref="BE20:BE21"/>
    <mergeCell ref="AL20:AL21"/>
    <mergeCell ref="AM20:AM21"/>
    <mergeCell ref="AJ20:AJ21"/>
    <mergeCell ref="AK20:AK21"/>
    <mergeCell ref="AA20:AA21"/>
    <mergeCell ref="AB20:AB21"/>
    <mergeCell ref="AC20:AC21"/>
    <mergeCell ref="O22:O23"/>
    <mergeCell ref="P22:P23"/>
    <mergeCell ref="Q22:Q23"/>
    <mergeCell ref="R22:R23"/>
    <mergeCell ref="S22:S23"/>
    <mergeCell ref="H22:H23"/>
    <mergeCell ref="I22:I23"/>
    <mergeCell ref="K22:K23"/>
    <mergeCell ref="L22:L23"/>
    <mergeCell ref="M22:M23"/>
    <mergeCell ref="N22:N23"/>
    <mergeCell ref="X22:X23"/>
    <mergeCell ref="Y22:Y23"/>
    <mergeCell ref="Z22:Z23"/>
    <mergeCell ref="AA22:AA23"/>
    <mergeCell ref="AB22:AB23"/>
    <mergeCell ref="T22:T23"/>
    <mergeCell ref="U22:U23"/>
    <mergeCell ref="V22:V23"/>
    <mergeCell ref="W22:W23"/>
    <mergeCell ref="O24:O25"/>
    <mergeCell ref="P24:P25"/>
    <mergeCell ref="BQ22:BQ23"/>
    <mergeCell ref="B24:B25"/>
    <mergeCell ref="C24:C25"/>
    <mergeCell ref="D24:D25"/>
    <mergeCell ref="E24:E25"/>
    <mergeCell ref="F24:F25"/>
    <mergeCell ref="G24:G25"/>
    <mergeCell ref="H24:H25"/>
    <mergeCell ref="I24:I25"/>
    <mergeCell ref="K24:K25"/>
    <mergeCell ref="BN22:BN23"/>
    <mergeCell ref="BO22:BO23"/>
    <mergeCell ref="BP22:BP23"/>
    <mergeCell ref="AT22:AT23"/>
    <mergeCell ref="BM22:BM23"/>
    <mergeCell ref="AJ22:AJ23"/>
    <mergeCell ref="AK22:AK23"/>
    <mergeCell ref="AL22:AL23"/>
    <mergeCell ref="AM22:AM23"/>
    <mergeCell ref="AC22:AC23"/>
    <mergeCell ref="AD22:AD23"/>
    <mergeCell ref="AE22:AE23"/>
    <mergeCell ref="AA24:AA25"/>
    <mergeCell ref="AB24:AB25"/>
    <mergeCell ref="AC24:AC25"/>
    <mergeCell ref="AD24:AD25"/>
    <mergeCell ref="AE24:AE25"/>
    <mergeCell ref="AF24:AF25"/>
    <mergeCell ref="AG24:AG25"/>
    <mergeCell ref="AH24:AH25"/>
    <mergeCell ref="AI24:AI25"/>
    <mergeCell ref="L24:L25"/>
    <mergeCell ref="M24:M25"/>
    <mergeCell ref="N24:N25"/>
    <mergeCell ref="B26:B27"/>
    <mergeCell ref="C26:C27"/>
    <mergeCell ref="D26:D27"/>
    <mergeCell ref="E26:E27"/>
    <mergeCell ref="F26:F27"/>
    <mergeCell ref="G26:G27"/>
    <mergeCell ref="J24:J25"/>
    <mergeCell ref="J26:J27"/>
    <mergeCell ref="W24:W25"/>
    <mergeCell ref="X24:X25"/>
    <mergeCell ref="Y24:Y25"/>
    <mergeCell ref="Z24:Z25"/>
    <mergeCell ref="Q24:Q25"/>
    <mergeCell ref="R24:R25"/>
    <mergeCell ref="S24:S25"/>
    <mergeCell ref="T24:T25"/>
    <mergeCell ref="U24:U25"/>
    <mergeCell ref="V24:V25"/>
    <mergeCell ref="U26:U27"/>
    <mergeCell ref="V26:V27"/>
    <mergeCell ref="W26:W27"/>
    <mergeCell ref="O26:O27"/>
    <mergeCell ref="P26:P27"/>
    <mergeCell ref="Q26:Q27"/>
    <mergeCell ref="R26:R27"/>
    <mergeCell ref="S26:S27"/>
    <mergeCell ref="H26:H27"/>
    <mergeCell ref="I26:I27"/>
    <mergeCell ref="K26:K27"/>
    <mergeCell ref="L26:L27"/>
    <mergeCell ref="M26:M27"/>
    <mergeCell ref="N26:N27"/>
    <mergeCell ref="D28:D29"/>
    <mergeCell ref="E28:E29"/>
    <mergeCell ref="F28:F29"/>
    <mergeCell ref="G28:G29"/>
    <mergeCell ref="H28:H29"/>
    <mergeCell ref="I28:I29"/>
    <mergeCell ref="K28:K29"/>
    <mergeCell ref="BN26:BN27"/>
    <mergeCell ref="BO26:BO27"/>
    <mergeCell ref="AT26:AT27"/>
    <mergeCell ref="BM26:BM27"/>
    <mergeCell ref="AJ26:AJ27"/>
    <mergeCell ref="AK26:AK27"/>
    <mergeCell ref="AL26:AL27"/>
    <mergeCell ref="AM26:AM27"/>
    <mergeCell ref="AC26:AC27"/>
    <mergeCell ref="AD26:AD27"/>
    <mergeCell ref="AE26:AE27"/>
    <mergeCell ref="X26:X27"/>
    <mergeCell ref="Y26:Y27"/>
    <mergeCell ref="Z26:Z27"/>
    <mergeCell ref="AA26:AA27"/>
    <mergeCell ref="AB26:AB27"/>
    <mergeCell ref="T26:T27"/>
    <mergeCell ref="B30:B31"/>
    <mergeCell ref="C30:C31"/>
    <mergeCell ref="D30:D31"/>
    <mergeCell ref="E30:E31"/>
    <mergeCell ref="F30:F31"/>
    <mergeCell ref="G30:G31"/>
    <mergeCell ref="AT28:AT29"/>
    <mergeCell ref="BM28:BM29"/>
    <mergeCell ref="BD28:BD29"/>
    <mergeCell ref="BE28:BE29"/>
    <mergeCell ref="AL28:AL29"/>
    <mergeCell ref="AM28:AM29"/>
    <mergeCell ref="AJ28:AJ29"/>
    <mergeCell ref="AK28:AK29"/>
    <mergeCell ref="AA28:AA29"/>
    <mergeCell ref="AB28:AB29"/>
    <mergeCell ref="AC28:AC29"/>
    <mergeCell ref="AD28:AD29"/>
    <mergeCell ref="AE28:AE29"/>
    <mergeCell ref="V28:V29"/>
    <mergeCell ref="O28:O29"/>
    <mergeCell ref="P28:P29"/>
    <mergeCell ref="B28:B29"/>
    <mergeCell ref="C28:C29"/>
    <mergeCell ref="H30:H31"/>
    <mergeCell ref="I30:I31"/>
    <mergeCell ref="K30:K31"/>
    <mergeCell ref="L30:L31"/>
    <mergeCell ref="M30:M31"/>
    <mergeCell ref="N30:N31"/>
    <mergeCell ref="BO28:BO29"/>
    <mergeCell ref="BP28:BP29"/>
    <mergeCell ref="BQ28:BQ29"/>
    <mergeCell ref="BN28:BN29"/>
    <mergeCell ref="W28:W29"/>
    <mergeCell ref="X28:X29"/>
    <mergeCell ref="Y28:Y29"/>
    <mergeCell ref="Z28:Z29"/>
    <mergeCell ref="Q28:Q29"/>
    <mergeCell ref="R28:R29"/>
    <mergeCell ref="S28:S29"/>
    <mergeCell ref="T28:T29"/>
    <mergeCell ref="U28:U29"/>
    <mergeCell ref="L28:L29"/>
    <mergeCell ref="M28:M29"/>
    <mergeCell ref="N28:N29"/>
    <mergeCell ref="Y30:Y31"/>
    <mergeCell ref="Z30:Z31"/>
    <mergeCell ref="AA30:AA31"/>
    <mergeCell ref="AB30:AB31"/>
    <mergeCell ref="T30:T31"/>
    <mergeCell ref="U30:U31"/>
    <mergeCell ref="V30:V31"/>
    <mergeCell ref="W30:W31"/>
    <mergeCell ref="O30:O31"/>
    <mergeCell ref="P30:P31"/>
    <mergeCell ref="Q30:Q31"/>
    <mergeCell ref="R30:R31"/>
    <mergeCell ref="S30:S31"/>
    <mergeCell ref="P32:P33"/>
    <mergeCell ref="BQ30:BQ31"/>
    <mergeCell ref="B32:B33"/>
    <mergeCell ref="C32:C33"/>
    <mergeCell ref="D32:D33"/>
    <mergeCell ref="E32:E33"/>
    <mergeCell ref="F32:F33"/>
    <mergeCell ref="G32:G33"/>
    <mergeCell ref="H32:H33"/>
    <mergeCell ref="I32:I33"/>
    <mergeCell ref="K32:K33"/>
    <mergeCell ref="BN30:BN31"/>
    <mergeCell ref="BO30:BO31"/>
    <mergeCell ref="BP30:BP31"/>
    <mergeCell ref="AT30:AT31"/>
    <mergeCell ref="BM30:BM31"/>
    <mergeCell ref="AJ30:AJ31"/>
    <mergeCell ref="AK30:AK31"/>
    <mergeCell ref="AL30:AL31"/>
    <mergeCell ref="AM30:AM31"/>
    <mergeCell ref="AC30:AC31"/>
    <mergeCell ref="AD30:AD31"/>
    <mergeCell ref="AE30:AE31"/>
    <mergeCell ref="X30:X31"/>
    <mergeCell ref="BM32:BM33"/>
    <mergeCell ref="BN32:BN33"/>
    <mergeCell ref="BD32:BD33"/>
    <mergeCell ref="BE32:BE33"/>
    <mergeCell ref="BL8:BL9"/>
    <mergeCell ref="BD10:BD11"/>
    <mergeCell ref="BE10:BE11"/>
    <mergeCell ref="BL10:BL11"/>
    <mergeCell ref="BL16:BL17"/>
    <mergeCell ref="BD18:BD19"/>
    <mergeCell ref="BE18:BE19"/>
    <mergeCell ref="BL18:BL19"/>
    <mergeCell ref="BL12:BL13"/>
    <mergeCell ref="BD14:BD15"/>
    <mergeCell ref="BE14:BE15"/>
    <mergeCell ref="BL14:BL15"/>
    <mergeCell ref="BN24:BN25"/>
    <mergeCell ref="BF24:BF25"/>
    <mergeCell ref="BG24:BG25"/>
    <mergeCell ref="BF26:BF27"/>
    <mergeCell ref="BG26:BG27"/>
    <mergeCell ref="BF8:BF9"/>
    <mergeCell ref="BG8:BG9"/>
    <mergeCell ref="BF10:BF11"/>
    <mergeCell ref="AT24:AT25"/>
    <mergeCell ref="BM24:BM25"/>
    <mergeCell ref="BD24:BD25"/>
    <mergeCell ref="BE24:BE25"/>
    <mergeCell ref="BL20:BL21"/>
    <mergeCell ref="BD22:BD23"/>
    <mergeCell ref="B34:F34"/>
    <mergeCell ref="AL32:AL33"/>
    <mergeCell ref="AM32:AM33"/>
    <mergeCell ref="AJ32:AJ33"/>
    <mergeCell ref="AK32:AK33"/>
    <mergeCell ref="AA32:AA33"/>
    <mergeCell ref="AB32:AB33"/>
    <mergeCell ref="AC32:AC33"/>
    <mergeCell ref="AD32:AD33"/>
    <mergeCell ref="AE32:AE33"/>
    <mergeCell ref="V32:V33"/>
    <mergeCell ref="W32:W33"/>
    <mergeCell ref="X32:X33"/>
    <mergeCell ref="Y32:Y33"/>
    <mergeCell ref="Z32:Z33"/>
    <mergeCell ref="Q32:Q33"/>
    <mergeCell ref="R32:R33"/>
    <mergeCell ref="S32:S33"/>
    <mergeCell ref="T32:T33"/>
    <mergeCell ref="U32:U33"/>
    <mergeCell ref="L32:L33"/>
    <mergeCell ref="M32:M33"/>
    <mergeCell ref="N32:N33"/>
    <mergeCell ref="O32:O33"/>
    <mergeCell ref="BE22:BE23"/>
    <mergeCell ref="BL22:BL23"/>
    <mergeCell ref="BO32:BO33"/>
    <mergeCell ref="BL24:BL25"/>
    <mergeCell ref="BD26:BD27"/>
    <mergeCell ref="BE26:BE27"/>
    <mergeCell ref="BL26:BL27"/>
    <mergeCell ref="AU24:AU25"/>
    <mergeCell ref="AV24:AV25"/>
    <mergeCell ref="AU26:AU27"/>
    <mergeCell ref="AV26:AV27"/>
    <mergeCell ref="AF32:AF33"/>
    <mergeCell ref="AG32:AG33"/>
    <mergeCell ref="AH32:AH33"/>
    <mergeCell ref="AI32:AI33"/>
    <mergeCell ref="AF26:AF27"/>
    <mergeCell ref="AG26:AG27"/>
    <mergeCell ref="AH26:AH27"/>
    <mergeCell ref="BP32:BP33"/>
    <mergeCell ref="BQ32:BQ33"/>
    <mergeCell ref="AU32:AU33"/>
    <mergeCell ref="AV32:AV33"/>
    <mergeCell ref="BC32:BC33"/>
    <mergeCell ref="BL32:BL33"/>
    <mergeCell ref="BL28:BL29"/>
    <mergeCell ref="BD30:BD31"/>
    <mergeCell ref="BE30:BE31"/>
    <mergeCell ref="BL30:BL31"/>
    <mergeCell ref="AU30:AU31"/>
    <mergeCell ref="AV30:AV31"/>
    <mergeCell ref="BC30:BC31"/>
    <mergeCell ref="AW30:AW31"/>
    <mergeCell ref="AX30:AX31"/>
    <mergeCell ref="BB30:BB31"/>
    <mergeCell ref="BF28:BF29"/>
    <mergeCell ref="BG28:BG29"/>
    <mergeCell ref="BF30:BF31"/>
    <mergeCell ref="BG30:BG31"/>
    <mergeCell ref="BF32:BF33"/>
    <mergeCell ref="BG32:BG33"/>
    <mergeCell ref="AW32:AW33"/>
    <mergeCell ref="AX32:AX33"/>
    <mergeCell ref="BQ26:BQ27"/>
    <mergeCell ref="BP26:BP27"/>
    <mergeCell ref="BO24:BO25"/>
    <mergeCell ref="BP24:BP25"/>
    <mergeCell ref="BQ24:BQ25"/>
    <mergeCell ref="AU28:AU29"/>
    <mergeCell ref="AV28:AV29"/>
    <mergeCell ref="AU12:AU13"/>
    <mergeCell ref="AV12:AV13"/>
    <mergeCell ref="BC12:BC13"/>
    <mergeCell ref="AU14:AU15"/>
    <mergeCell ref="AV14:AV15"/>
    <mergeCell ref="BC14:BC15"/>
    <mergeCell ref="AW12:AW13"/>
    <mergeCell ref="AX12:AX13"/>
    <mergeCell ref="AW14:AW15"/>
    <mergeCell ref="AX14:AX15"/>
    <mergeCell ref="AU20:AU21"/>
    <mergeCell ref="AV20:AV21"/>
    <mergeCell ref="BC20:BC21"/>
    <mergeCell ref="AU22:AU23"/>
    <mergeCell ref="AV22:AV23"/>
    <mergeCell ref="BC22:BC23"/>
    <mergeCell ref="AU16:AU17"/>
    <mergeCell ref="AV16:AV17"/>
    <mergeCell ref="BC16:BC17"/>
    <mergeCell ref="AU18:AU19"/>
    <mergeCell ref="AV18:AV19"/>
    <mergeCell ref="BC18:BC19"/>
    <mergeCell ref="AW16:AW17"/>
    <mergeCell ref="AX16:AX17"/>
    <mergeCell ref="AW18:AW19"/>
    <mergeCell ref="AX18:AX19"/>
    <mergeCell ref="AW20:AW21"/>
    <mergeCell ref="AX20:AX21"/>
    <mergeCell ref="AW22:AW23"/>
    <mergeCell ref="AX22:AX23"/>
    <mergeCell ref="BB16:BB17"/>
    <mergeCell ref="BB18:BB19"/>
    <mergeCell ref="BB20:BB21"/>
    <mergeCell ref="BB22:BB23"/>
    <mergeCell ref="BC28:BC29"/>
    <mergeCell ref="BC24:BC25"/>
    <mergeCell ref="BC26:BC27"/>
    <mergeCell ref="AW24:AW25"/>
    <mergeCell ref="AX24:AX25"/>
    <mergeCell ref="AW26:AW27"/>
    <mergeCell ref="AX26:AX27"/>
    <mergeCell ref="AW28:AW29"/>
    <mergeCell ref="AX28:AX29"/>
    <mergeCell ref="BB24:BB25"/>
    <mergeCell ref="BB26:BB27"/>
    <mergeCell ref="BB28:BB29"/>
    <mergeCell ref="AF28:AF29"/>
    <mergeCell ref="AG28:AG29"/>
    <mergeCell ref="AH28:AH29"/>
    <mergeCell ref="AI28:AI29"/>
    <mergeCell ref="AF30:AF31"/>
    <mergeCell ref="AG30:AG31"/>
    <mergeCell ref="AH30:AH31"/>
    <mergeCell ref="AI30:AI31"/>
    <mergeCell ref="AF10:AF11"/>
    <mergeCell ref="AG10:AG11"/>
    <mergeCell ref="AH10:AH11"/>
    <mergeCell ref="AI10:AI11"/>
    <mergeCell ref="AF12:AF13"/>
    <mergeCell ref="AG12:AG13"/>
    <mergeCell ref="AH12:AH13"/>
    <mergeCell ref="AI12:AI13"/>
    <mergeCell ref="AF14:AF15"/>
    <mergeCell ref="AG14:AG15"/>
    <mergeCell ref="AH14:AH15"/>
    <mergeCell ref="AI14:AI15"/>
    <mergeCell ref="AN26:AN27"/>
    <mergeCell ref="AF22:AF23"/>
    <mergeCell ref="AG22:AG23"/>
    <mergeCell ref="AH22:AH23"/>
    <mergeCell ref="AI22:AI23"/>
    <mergeCell ref="AF16:AF17"/>
    <mergeCell ref="AG16:AG17"/>
    <mergeCell ref="AH16:AH17"/>
    <mergeCell ref="AI16:AI17"/>
    <mergeCell ref="AF18:AF19"/>
    <mergeCell ref="AG18:AG19"/>
    <mergeCell ref="AH18:AH19"/>
    <mergeCell ref="AI18:AI19"/>
    <mergeCell ref="AF20:AF21"/>
    <mergeCell ref="AG20:AG21"/>
    <mergeCell ref="AH20:AH21"/>
    <mergeCell ref="AI20:AI21"/>
    <mergeCell ref="AL24:AL25"/>
    <mergeCell ref="AM24:AM25"/>
    <mergeCell ref="AI26:AI27"/>
    <mergeCell ref="AJ24:AJ25"/>
    <mergeCell ref="AK24:AK25"/>
    <mergeCell ref="AN28:AN29"/>
    <mergeCell ref="AN30:AN31"/>
    <mergeCell ref="AN32:AN33"/>
    <mergeCell ref="AO8:AO9"/>
    <mergeCell ref="AO10:AO11"/>
    <mergeCell ref="AO12:AO13"/>
    <mergeCell ref="AO14:AO15"/>
    <mergeCell ref="AO16:AO17"/>
    <mergeCell ref="AO18:AO19"/>
    <mergeCell ref="AO20:AO21"/>
    <mergeCell ref="AO22:AO23"/>
    <mergeCell ref="AO24:AO25"/>
    <mergeCell ref="AO26:AO27"/>
    <mergeCell ref="AO28:AO29"/>
    <mergeCell ref="AO30:AO31"/>
    <mergeCell ref="AO32:AO33"/>
    <mergeCell ref="AN10:AN11"/>
    <mergeCell ref="AN12:AN13"/>
    <mergeCell ref="AN14:AN15"/>
    <mergeCell ref="AN16:AN17"/>
    <mergeCell ref="AN18:AN19"/>
    <mergeCell ref="AN20:AN21"/>
    <mergeCell ref="AN22:AN23"/>
    <mergeCell ref="AN24:AN25"/>
    <mergeCell ref="BF22:BF23"/>
    <mergeCell ref="BG22:BG23"/>
    <mergeCell ref="BF12:BF13"/>
    <mergeCell ref="BG12:BG13"/>
    <mergeCell ref="BF14:BF15"/>
    <mergeCell ref="BG14:BG15"/>
    <mergeCell ref="BF16:BF17"/>
    <mergeCell ref="BG16:BG17"/>
    <mergeCell ref="BF18:BF19"/>
    <mergeCell ref="BG18:BG19"/>
    <mergeCell ref="BF20:BF21"/>
    <mergeCell ref="BG20:BG21"/>
  </mergeCells>
  <phoneticPr fontId="2"/>
  <conditionalFormatting sqref="N8">
    <cfRule type="cellIs" dxfId="13" priority="15" operator="greaterThan">
      <formula>15000</formula>
    </cfRule>
  </conditionalFormatting>
  <conditionalFormatting sqref="N8:N11">
    <cfRule type="cellIs" dxfId="12" priority="1" operator="greaterThan">
      <formula>10000</formula>
    </cfRule>
  </conditionalFormatting>
  <conditionalFormatting sqref="N10">
    <cfRule type="cellIs" dxfId="11" priority="14" operator="greaterThan">
      <formula>15000</formula>
    </cfRule>
  </conditionalFormatting>
  <conditionalFormatting sqref="N12">
    <cfRule type="cellIs" dxfId="10" priority="13" operator="greaterThan">
      <formula>15000</formula>
    </cfRule>
  </conditionalFormatting>
  <conditionalFormatting sqref="N14">
    <cfRule type="cellIs" dxfId="9" priority="12" operator="greaterThan">
      <formula>15000</formula>
    </cfRule>
  </conditionalFormatting>
  <conditionalFormatting sqref="N16">
    <cfRule type="cellIs" dxfId="8" priority="11" operator="greaterThan">
      <formula>15000</formula>
    </cfRule>
  </conditionalFormatting>
  <conditionalFormatting sqref="N18">
    <cfRule type="cellIs" dxfId="7" priority="10" operator="greaterThan">
      <formula>15000</formula>
    </cfRule>
  </conditionalFormatting>
  <conditionalFormatting sqref="N20">
    <cfRule type="cellIs" dxfId="6" priority="9" operator="greaterThan">
      <formula>15000</formula>
    </cfRule>
  </conditionalFormatting>
  <conditionalFormatting sqref="N22">
    <cfRule type="cellIs" dxfId="5" priority="8" operator="greaterThan">
      <formula>15000</formula>
    </cfRule>
  </conditionalFormatting>
  <conditionalFormatting sqref="N24">
    <cfRule type="cellIs" dxfId="4" priority="7" operator="greaterThan">
      <formula>15000</formula>
    </cfRule>
  </conditionalFormatting>
  <conditionalFormatting sqref="N26">
    <cfRule type="cellIs" dxfId="3" priority="6" operator="greaterThan">
      <formula>15000</formula>
    </cfRule>
  </conditionalFormatting>
  <conditionalFormatting sqref="N28">
    <cfRule type="cellIs" dxfId="2" priority="3" operator="greaterThan">
      <formula>15000</formula>
    </cfRule>
  </conditionalFormatting>
  <conditionalFormatting sqref="N30">
    <cfRule type="cellIs" dxfId="1" priority="5" operator="greaterThan">
      <formula>15000</formula>
    </cfRule>
  </conditionalFormatting>
  <conditionalFormatting sqref="N32">
    <cfRule type="cellIs" dxfId="0" priority="4" operator="greaterThan">
      <formula>15000</formula>
    </cfRule>
  </conditionalFormatting>
  <dataValidations count="3">
    <dataValidation operator="lessThanOrEqual" allowBlank="1" showInputMessage="1" showErrorMessage="1" sqref="N8 N10 N12 N14 N16 N18 N20 N22 N24 N26 N30 N32 N28"/>
    <dataValidation type="list" allowBlank="1" showInputMessage="1" showErrorMessage="1" sqref="C8 C28 C12 C14 C16 C18 C20 C22 C24 C26 C30 C32 C10">
      <formula1>農政局等名</formula1>
    </dataValidation>
    <dataValidation type="list" allowBlank="1" showInputMessage="1" showErrorMessage="1" sqref="D8:D33">
      <formula1>INDIRECT(C8)</formula1>
    </dataValidation>
  </dataValidations>
  <pageMargins left="0.19685039370078741" right="0.11811023622047245" top="0.94488188976377963" bottom="0.35433070866141736" header="0.31496062992125984" footer="0.31496062992125984"/>
  <pageSetup paperSize="8" scale="51" orientation="landscape" r:id="rId1"/>
  <colBreaks count="1" manualBreakCount="1">
    <brk id="37" max="36" man="1"/>
  </colBreaks>
  <drawing r:id="rId2"/>
  <legacyDrawing r:id="rId3"/>
  <extLst>
    <ext xmlns:x14="http://schemas.microsoft.com/office/spreadsheetml/2009/9/main" uri="{CCE6A557-97BC-4b89-ADB6-D9C93CAAB3DF}">
      <x14:dataValidations xmlns:xm="http://schemas.microsoft.com/office/excel/2006/main" count="11">
        <x14:dataValidation type="list" allowBlank="1" showInputMessage="1" showErrorMessage="1">
          <x14:formula1>
            <xm:f>'リスト（削除不可）'!$C$25:$C$27</xm:f>
          </x14:formula1>
          <xm:sqref>K8:K33</xm:sqref>
        </x14:dataValidation>
        <x14:dataValidation type="list" allowBlank="1" showInputMessage="1" showErrorMessage="1">
          <x14:formula1>
            <xm:f>'リスト（削除不可）'!$H$25:$H$26</xm:f>
          </x14:formula1>
          <xm:sqref>AL8:AL33 AU8:AU33</xm:sqref>
        </x14:dataValidation>
        <x14:dataValidation type="list" allowBlank="1" showInputMessage="1" showErrorMessage="1">
          <x14:formula1>
            <xm:f>'リスト（削除不可）'!$B$25:$B$39</xm:f>
          </x14:formula1>
          <xm:sqref>H8:H33</xm:sqref>
        </x14:dataValidation>
        <x14:dataValidation type="list" allowBlank="1" showInputMessage="1" showErrorMessage="1">
          <x14:formula1>
            <xm:f>'リスト（削除不可）'!$I$25:$I$27</xm:f>
          </x14:formula1>
          <xm:sqref>BD8:BD33</xm:sqref>
        </x14:dataValidation>
        <x14:dataValidation type="list" allowBlank="1" showInputMessage="1" showErrorMessage="1">
          <x14:formula1>
            <xm:f>'リスト（削除不可）'!$H$27:$H$29</xm:f>
          </x14:formula1>
          <xm:sqref>AN8:AN33 AW8:AW33</xm:sqref>
        </x14:dataValidation>
        <x14:dataValidation type="list" allowBlank="1" showInputMessage="1" showErrorMessage="1">
          <x14:formula1>
            <xm:f>'リスト（削除不可）'!$I$28:$I$30</xm:f>
          </x14:formula1>
          <xm:sqref>BF8:BF33</xm:sqref>
        </x14:dataValidation>
        <x14:dataValidation type="list" allowBlank="1" showInputMessage="1" showErrorMessage="1">
          <x14:formula1>
            <xm:f>'リスト（削除不可）'!$E$5:$E$22</xm:f>
          </x14:formula1>
          <xm:sqref>X8:X33 P8:P33 T8:T33 AB8:AB33</xm:sqref>
        </x14:dataValidation>
        <x14:dataValidation type="list" allowBlank="1" showInputMessage="1" showErrorMessage="1">
          <x14:formula1>
            <xm:f>'リスト（削除不可）'!$K$25:$K$28</xm:f>
          </x14:formula1>
          <xm:sqref>AY8:AY33 AP8:AP33</xm:sqref>
        </x14:dataValidation>
        <x14:dataValidation type="list" allowBlank="1" showInputMessage="1" showErrorMessage="1">
          <x14:formula1>
            <xm:f>'リスト（削除不可）'!$M$5:$M$8</xm:f>
          </x14:formula1>
          <xm:sqref>AR8 BA8 BJ8 AR10 AR12 AR14 AR16 AR18 AR20 AR22 AR24 AR26 AR28 AR30 AR32 BA10 BA12 BA14 BA16 BA18 BA20 BA22 BA24 BA26 BA28 BA30 BA32 BJ10 BJ12 BJ14 BJ16 BJ18 BJ20 BJ22 BJ24 BJ26 BJ28 BJ30 BJ32</xm:sqref>
        </x14:dataValidation>
        <x14:dataValidation type="list" allowBlank="1" showInputMessage="1" showErrorMessage="1">
          <x14:formula1>
            <xm:f>'リスト（削除不可）'!$L$25:$L$28</xm:f>
          </x14:formula1>
          <xm:sqref>BH8:BH33</xm:sqref>
        </x14:dataValidation>
        <x14:dataValidation type="list" allowBlank="1" showInputMessage="1" showErrorMessage="1">
          <x14:formula1>
            <xm:f>'リスト（削除不可）'!$N$25:$N$31</xm:f>
          </x14:formula1>
          <xm:sqref>BM8:BM33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6"/>
  <sheetViews>
    <sheetView tabSelected="1" view="pageBreakPreview" zoomScaleNormal="100" zoomScaleSheetLayoutView="100" workbookViewId="0">
      <selection activeCell="M12" sqref="M12"/>
    </sheetView>
  </sheetViews>
  <sheetFormatPr defaultColWidth="9" defaultRowHeight="13.5"/>
  <cols>
    <col min="1" max="1" width="6" style="1" customWidth="1"/>
    <col min="2" max="2" width="5.25" style="1" customWidth="1"/>
    <col min="3" max="3" width="7.875" style="1" customWidth="1"/>
    <col min="4" max="4" width="7.625" style="1" customWidth="1"/>
    <col min="5" max="5" width="37.75" style="1" customWidth="1"/>
    <col min="6" max="6" width="19.375" style="1" customWidth="1"/>
    <col min="7" max="7" width="20.625" style="1" customWidth="1"/>
    <col min="8" max="8" width="20.375" style="1" customWidth="1"/>
    <col min="9" max="9" width="9" style="1"/>
    <col min="10" max="10" width="9.5" style="33" bestFit="1" customWidth="1"/>
    <col min="11" max="16384" width="9" style="1"/>
  </cols>
  <sheetData>
    <row r="1" spans="1:13" ht="25.5" customHeight="1">
      <c r="A1" s="26"/>
      <c r="B1" s="26" t="s">
        <v>84</v>
      </c>
      <c r="C1" s="26"/>
    </row>
    <row r="2" spans="1:13" ht="31.5" customHeight="1">
      <c r="B2" s="46" t="s">
        <v>247</v>
      </c>
      <c r="C2" s="14"/>
      <c r="M2" s="14"/>
    </row>
    <row r="3" spans="1:13" ht="14.25" customHeight="1">
      <c r="B3" s="2"/>
      <c r="C3" s="2"/>
      <c r="D3" s="2"/>
      <c r="E3" s="8"/>
      <c r="F3" s="8"/>
      <c r="G3" s="8"/>
      <c r="H3" s="7"/>
    </row>
    <row r="4" spans="1:13" s="3" customFormat="1" ht="25.5" customHeight="1">
      <c r="B4" s="141" t="s">
        <v>2</v>
      </c>
      <c r="C4" s="86" t="s">
        <v>85</v>
      </c>
      <c r="D4" s="86" t="s">
        <v>86</v>
      </c>
      <c r="E4" s="115" t="s">
        <v>87</v>
      </c>
      <c r="F4" s="115"/>
      <c r="G4" s="116"/>
      <c r="H4" s="112" t="s">
        <v>15</v>
      </c>
      <c r="J4" s="34" t="s">
        <v>88</v>
      </c>
    </row>
    <row r="5" spans="1:13" s="3" customFormat="1" ht="36.75" customHeight="1">
      <c r="B5" s="142"/>
      <c r="C5" s="87"/>
      <c r="D5" s="144"/>
      <c r="E5" s="15" t="s">
        <v>29</v>
      </c>
      <c r="F5" s="48" t="s">
        <v>32</v>
      </c>
      <c r="G5" s="49" t="s">
        <v>33</v>
      </c>
      <c r="H5" s="114"/>
      <c r="J5" s="34"/>
      <c r="M5" s="46"/>
    </row>
    <row r="6" spans="1:13" s="20" customFormat="1" ht="51.75" customHeight="1">
      <c r="A6" s="21" t="s">
        <v>55</v>
      </c>
      <c r="B6" s="16">
        <v>1</v>
      </c>
      <c r="C6" s="16" t="s">
        <v>89</v>
      </c>
      <c r="D6" s="22" t="s">
        <v>90</v>
      </c>
      <c r="E6" s="24" t="s">
        <v>91</v>
      </c>
      <c r="F6" s="23">
        <v>100000</v>
      </c>
      <c r="G6" s="23">
        <v>50000</v>
      </c>
      <c r="H6" s="25"/>
      <c r="J6" s="35" t="str">
        <f>IF(F6&gt;=G6*2,"○","×")</f>
        <v>○</v>
      </c>
    </row>
    <row r="7" spans="1:13" s="20" customFormat="1" ht="51.75" customHeight="1">
      <c r="A7" s="21"/>
      <c r="B7" s="16"/>
      <c r="C7" s="58"/>
      <c r="D7" s="17"/>
      <c r="E7" s="18"/>
      <c r="F7" s="18"/>
      <c r="G7" s="18"/>
      <c r="H7" s="25"/>
      <c r="J7" s="35" t="str">
        <f>IF(F7&gt;=G7*2,"○","×")</f>
        <v>○</v>
      </c>
    </row>
    <row r="8" spans="1:13" s="3" customFormat="1" ht="51.75" customHeight="1">
      <c r="B8" s="6"/>
      <c r="C8" s="58"/>
      <c r="D8" s="6"/>
      <c r="E8" s="5"/>
      <c r="F8" s="5"/>
      <c r="G8" s="5"/>
      <c r="H8" s="4"/>
      <c r="J8" s="35" t="str">
        <f t="shared" ref="J8:J11" si="0">IF(F8&gt;=G8*2,"○","×")</f>
        <v>○</v>
      </c>
    </row>
    <row r="9" spans="1:13" s="3" customFormat="1" ht="51.75" customHeight="1">
      <c r="B9" s="6"/>
      <c r="C9" s="58"/>
      <c r="D9" s="6"/>
      <c r="E9" s="5"/>
      <c r="F9" s="5"/>
      <c r="G9" s="5"/>
      <c r="H9" s="4"/>
      <c r="J9" s="35" t="str">
        <f t="shared" si="0"/>
        <v>○</v>
      </c>
    </row>
    <row r="10" spans="1:13" s="3" customFormat="1" ht="51.75" customHeight="1">
      <c r="B10" s="6"/>
      <c r="C10" s="58"/>
      <c r="D10" s="6"/>
      <c r="E10" s="5"/>
      <c r="F10" s="5"/>
      <c r="G10" s="5"/>
      <c r="H10" s="4"/>
      <c r="J10" s="35" t="str">
        <f t="shared" si="0"/>
        <v>○</v>
      </c>
    </row>
    <row r="11" spans="1:13" s="3" customFormat="1" ht="51.75" customHeight="1" thickBot="1">
      <c r="B11" s="9"/>
      <c r="C11" s="58"/>
      <c r="D11" s="9"/>
      <c r="E11" s="10"/>
      <c r="F11" s="10"/>
      <c r="G11" s="10"/>
      <c r="H11" s="11"/>
      <c r="J11" s="35" t="str">
        <f t="shared" si="0"/>
        <v>○</v>
      </c>
    </row>
    <row r="12" spans="1:13" s="3" customFormat="1" ht="51.75" customHeight="1" thickTop="1">
      <c r="B12" s="131" t="s">
        <v>12</v>
      </c>
      <c r="C12" s="132"/>
      <c r="D12" s="132"/>
      <c r="E12" s="12"/>
      <c r="F12" s="53">
        <f>SUBTOTAL(9,F6:F11)</f>
        <v>100000</v>
      </c>
      <c r="G12" s="53">
        <f>SUBTOTAL(9,G6:G11)</f>
        <v>50000</v>
      </c>
      <c r="H12" s="13"/>
      <c r="J12" s="36"/>
    </row>
    <row r="14" spans="1:13" ht="34.5" customHeight="1"/>
    <row r="15" spans="1:13">
      <c r="B15" s="2" t="s">
        <v>72</v>
      </c>
      <c r="C15" s="2"/>
      <c r="D15" s="2"/>
      <c r="E15" s="2"/>
      <c r="F15" s="2"/>
      <c r="G15" s="2"/>
    </row>
    <row r="21" ht="13.5" hidden="1" customHeight="1"/>
    <row r="22" ht="13.5" hidden="1" customHeight="1"/>
    <row r="23" ht="13.5" hidden="1" customHeight="1"/>
    <row r="24" ht="13.5" hidden="1" customHeight="1"/>
    <row r="25" ht="13.5" hidden="1" customHeight="1"/>
    <row r="26" ht="13.5" hidden="1" customHeight="1"/>
  </sheetData>
  <mergeCells count="6">
    <mergeCell ref="B12:D12"/>
    <mergeCell ref="E4:G4"/>
    <mergeCell ref="H4:H5"/>
    <mergeCell ref="B4:B5"/>
    <mergeCell ref="D4:D5"/>
    <mergeCell ref="C4:C5"/>
  </mergeCells>
  <phoneticPr fontId="2"/>
  <dataValidations count="1">
    <dataValidation type="list" allowBlank="1" showInputMessage="1" showErrorMessage="1" sqref="C6">
      <formula1>農政局等名</formula1>
    </dataValidation>
  </dataValidations>
  <pageMargins left="0.7" right="0.7" top="0.75" bottom="0.75" header="0.3" footer="0.3"/>
  <pageSetup paperSize="9" scale="74"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'リスト（削除不可）'!#REF!</xm:f>
          </x14:formula1>
          <xm:sqref>C7:C11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R51"/>
  <sheetViews>
    <sheetView topLeftCell="E1" workbookViewId="0">
      <selection activeCell="K7" sqref="K7"/>
    </sheetView>
  </sheetViews>
  <sheetFormatPr defaultRowHeight="13.5"/>
  <cols>
    <col min="2" max="2" width="19.125" customWidth="1"/>
    <col min="3" max="3" width="10.625" customWidth="1"/>
    <col min="5" max="5" width="26.125" customWidth="1"/>
    <col min="7" max="7" width="15.5" customWidth="1"/>
    <col min="8" max="9" width="21.875" customWidth="1"/>
    <col min="10" max="10" width="15.375" customWidth="1"/>
    <col min="11" max="11" width="25.75" customWidth="1"/>
    <col min="12" max="13" width="19.5" customWidth="1"/>
    <col min="14" max="14" width="22.375" customWidth="1"/>
    <col min="15" max="15" width="9" customWidth="1"/>
    <col min="17" max="18" width="13.125" customWidth="1"/>
  </cols>
  <sheetData>
    <row r="3" spans="2:18">
      <c r="B3" t="s">
        <v>60</v>
      </c>
    </row>
    <row r="4" spans="2:18">
      <c r="B4" s="30" t="s">
        <v>8</v>
      </c>
      <c r="C4" s="30" t="s">
        <v>92</v>
      </c>
      <c r="D4" s="30" t="s">
        <v>93</v>
      </c>
      <c r="E4" s="30" t="s">
        <v>94</v>
      </c>
      <c r="F4" s="30" t="s">
        <v>95</v>
      </c>
      <c r="G4" s="30" t="s">
        <v>96</v>
      </c>
      <c r="H4" s="30" t="s">
        <v>97</v>
      </c>
      <c r="I4" s="30"/>
      <c r="J4" s="30" t="s">
        <v>98</v>
      </c>
      <c r="K4" s="30" t="s">
        <v>99</v>
      </c>
      <c r="L4" s="30" t="s">
        <v>100</v>
      </c>
      <c r="M4" s="30" t="s">
        <v>220</v>
      </c>
      <c r="N4" s="30" t="s">
        <v>101</v>
      </c>
      <c r="Q4" s="61" t="s">
        <v>85</v>
      </c>
      <c r="R4" s="61" t="s">
        <v>102</v>
      </c>
    </row>
    <row r="5" spans="2:18">
      <c r="B5" s="29" t="s">
        <v>103</v>
      </c>
      <c r="C5" s="56">
        <v>1000000</v>
      </c>
      <c r="D5" s="42">
        <v>1</v>
      </c>
      <c r="E5" s="31" t="s">
        <v>104</v>
      </c>
      <c r="F5" s="59"/>
      <c r="G5" s="29" t="s">
        <v>105</v>
      </c>
      <c r="H5" s="29" t="s">
        <v>106</v>
      </c>
      <c r="I5" s="29"/>
      <c r="J5" s="29" t="s">
        <v>107</v>
      </c>
      <c r="K5" s="29" t="s">
        <v>265</v>
      </c>
      <c r="L5" s="29" t="s">
        <v>265</v>
      </c>
      <c r="M5" s="29" t="s">
        <v>222</v>
      </c>
      <c r="N5" s="29" t="s">
        <v>108</v>
      </c>
      <c r="Q5" s="62" t="s">
        <v>75</v>
      </c>
      <c r="R5" s="62" t="s">
        <v>109</v>
      </c>
    </row>
    <row r="6" spans="2:18">
      <c r="B6" s="42" t="s">
        <v>110</v>
      </c>
      <c r="C6" s="56">
        <v>2000000</v>
      </c>
      <c r="D6" s="42">
        <v>2</v>
      </c>
      <c r="E6" s="31" t="s">
        <v>79</v>
      </c>
      <c r="F6" s="59">
        <v>1000</v>
      </c>
      <c r="G6" s="29" t="s">
        <v>111</v>
      </c>
      <c r="H6" s="29" t="s">
        <v>112</v>
      </c>
      <c r="I6" s="29"/>
      <c r="J6" s="29" t="s">
        <v>113</v>
      </c>
      <c r="K6" s="29" t="s">
        <v>267</v>
      </c>
      <c r="L6" s="29" t="s">
        <v>226</v>
      </c>
      <c r="M6" s="29" t="s">
        <v>223</v>
      </c>
      <c r="N6" s="29" t="s">
        <v>114</v>
      </c>
      <c r="Q6" t="s">
        <v>56</v>
      </c>
      <c r="R6" t="s">
        <v>115</v>
      </c>
    </row>
    <row r="7" spans="2:18">
      <c r="B7" s="42" t="s">
        <v>116</v>
      </c>
      <c r="C7" s="56">
        <v>3000000</v>
      </c>
      <c r="D7" s="42">
        <v>3</v>
      </c>
      <c r="E7" s="31" t="s">
        <v>117</v>
      </c>
      <c r="F7" s="59">
        <v>1500</v>
      </c>
      <c r="G7" s="29" t="s">
        <v>118</v>
      </c>
      <c r="H7" s="29" t="s">
        <v>119</v>
      </c>
      <c r="I7" s="29"/>
      <c r="J7" s="29" t="s">
        <v>120</v>
      </c>
      <c r="K7" s="29" t="s">
        <v>228</v>
      </c>
      <c r="L7" s="29" t="s">
        <v>262</v>
      </c>
      <c r="M7" s="29" t="s">
        <v>224</v>
      </c>
      <c r="N7" s="29" t="s">
        <v>121</v>
      </c>
      <c r="Q7" s="62" t="s">
        <v>89</v>
      </c>
      <c r="R7" t="s">
        <v>122</v>
      </c>
    </row>
    <row r="8" spans="2:18">
      <c r="B8" s="29" t="s">
        <v>19</v>
      </c>
      <c r="C8" s="56"/>
      <c r="D8" s="29">
        <v>4</v>
      </c>
      <c r="E8" s="31" t="s">
        <v>123</v>
      </c>
      <c r="F8" s="59">
        <v>2000</v>
      </c>
      <c r="G8" s="29" t="s">
        <v>124</v>
      </c>
      <c r="H8" s="29" t="s">
        <v>125</v>
      </c>
      <c r="I8" s="29"/>
      <c r="J8" s="29" t="s">
        <v>126</v>
      </c>
      <c r="K8" s="29" t="s">
        <v>232</v>
      </c>
      <c r="L8" s="29" t="s">
        <v>227</v>
      </c>
      <c r="M8" s="29" t="s">
        <v>225</v>
      </c>
      <c r="N8" s="29" t="s">
        <v>127</v>
      </c>
      <c r="Q8" t="s">
        <v>128</v>
      </c>
      <c r="R8" t="s">
        <v>129</v>
      </c>
    </row>
    <row r="9" spans="2:18">
      <c r="B9" s="29" t="s">
        <v>130</v>
      </c>
      <c r="C9" s="56"/>
      <c r="D9" s="42">
        <v>5</v>
      </c>
      <c r="E9" s="29" t="s">
        <v>131</v>
      </c>
      <c r="F9" s="59">
        <v>3000</v>
      </c>
      <c r="G9" s="29" t="s">
        <v>132</v>
      </c>
      <c r="H9" s="29" t="s">
        <v>133</v>
      </c>
      <c r="I9" s="29"/>
      <c r="J9" s="29" t="s">
        <v>132</v>
      </c>
      <c r="K9" s="29"/>
      <c r="L9" s="29"/>
      <c r="M9" s="29"/>
      <c r="N9" s="29" t="s">
        <v>134</v>
      </c>
      <c r="Q9" s="62" t="s">
        <v>135</v>
      </c>
      <c r="R9" t="s">
        <v>136</v>
      </c>
    </row>
    <row r="10" spans="2:18">
      <c r="B10" s="29" t="s">
        <v>137</v>
      </c>
      <c r="C10" s="56"/>
      <c r="D10" s="42">
        <v>6</v>
      </c>
      <c r="E10" s="29" t="s">
        <v>138</v>
      </c>
      <c r="F10" s="59">
        <v>5000</v>
      </c>
      <c r="G10" s="29" t="s">
        <v>139</v>
      </c>
      <c r="H10" s="29" t="s">
        <v>140</v>
      </c>
      <c r="I10" s="29"/>
      <c r="J10" s="29" t="s">
        <v>139</v>
      </c>
      <c r="K10" s="29"/>
      <c r="L10" s="29"/>
      <c r="M10" s="29"/>
      <c r="N10" s="29" t="s">
        <v>83</v>
      </c>
      <c r="Q10" t="s">
        <v>141</v>
      </c>
      <c r="R10" t="s">
        <v>142</v>
      </c>
    </row>
    <row r="11" spans="2:18">
      <c r="B11" s="29" t="s">
        <v>143</v>
      </c>
      <c r="C11" s="56"/>
      <c r="D11" s="42">
        <v>7</v>
      </c>
      <c r="E11" s="29" t="s">
        <v>144</v>
      </c>
      <c r="F11" s="59">
        <v>6000</v>
      </c>
      <c r="G11" s="29" t="s">
        <v>145</v>
      </c>
      <c r="H11" s="29" t="s">
        <v>146</v>
      </c>
      <c r="I11" s="29"/>
      <c r="J11" s="29" t="s">
        <v>145</v>
      </c>
      <c r="K11" s="29"/>
      <c r="L11" s="29"/>
      <c r="M11" s="29"/>
      <c r="N11" s="29" t="s">
        <v>219</v>
      </c>
      <c r="Q11" s="62" t="s">
        <v>147</v>
      </c>
      <c r="R11" t="s">
        <v>148</v>
      </c>
    </row>
    <row r="12" spans="2:18">
      <c r="B12" s="29" t="s">
        <v>149</v>
      </c>
      <c r="C12" s="56"/>
      <c r="D12" s="42">
        <v>8</v>
      </c>
      <c r="E12" s="29" t="s">
        <v>150</v>
      </c>
      <c r="F12" s="59">
        <v>7500</v>
      </c>
      <c r="G12" s="29" t="s">
        <v>151</v>
      </c>
      <c r="H12" s="29" t="s">
        <v>152</v>
      </c>
      <c r="I12" s="29"/>
      <c r="J12" s="29"/>
      <c r="K12" s="29"/>
      <c r="L12" s="29"/>
      <c r="M12" s="29"/>
      <c r="N12" s="29"/>
      <c r="Q12" t="s">
        <v>153</v>
      </c>
      <c r="R12" s="62" t="s">
        <v>154</v>
      </c>
    </row>
    <row r="13" spans="2:18">
      <c r="B13" s="29" t="s">
        <v>155</v>
      </c>
      <c r="C13" s="56"/>
      <c r="D13" s="42">
        <v>9</v>
      </c>
      <c r="E13" s="29" t="s">
        <v>234</v>
      </c>
      <c r="F13" s="59">
        <v>10000</v>
      </c>
      <c r="G13" s="29"/>
      <c r="H13" s="29"/>
      <c r="I13" s="29"/>
      <c r="J13" s="29"/>
      <c r="K13" s="29"/>
      <c r="L13" s="29"/>
      <c r="M13" s="29"/>
      <c r="N13" s="29"/>
      <c r="Q13" s="62" t="s">
        <v>156</v>
      </c>
      <c r="R13" s="62" t="s">
        <v>157</v>
      </c>
    </row>
    <row r="14" spans="2:18">
      <c r="B14" s="29" t="s">
        <v>158</v>
      </c>
      <c r="C14" s="56"/>
      <c r="D14" s="42">
        <v>10</v>
      </c>
      <c r="E14" s="29" t="s">
        <v>233</v>
      </c>
      <c r="F14" s="59">
        <v>20000</v>
      </c>
      <c r="G14" s="29"/>
      <c r="H14" s="29"/>
      <c r="I14" s="29"/>
      <c r="J14" s="29"/>
      <c r="K14" s="29"/>
      <c r="L14" s="29"/>
      <c r="M14" s="29"/>
      <c r="N14" s="29"/>
      <c r="R14" s="62" t="s">
        <v>159</v>
      </c>
    </row>
    <row r="15" spans="2:18">
      <c r="B15" s="57" t="s">
        <v>160</v>
      </c>
      <c r="C15" s="56"/>
      <c r="D15" s="42">
        <v>11</v>
      </c>
      <c r="E15" s="29" t="s">
        <v>243</v>
      </c>
      <c r="F15" s="60"/>
      <c r="G15" s="29"/>
      <c r="H15" s="29"/>
      <c r="I15" s="29"/>
      <c r="J15" s="29"/>
      <c r="K15" s="29"/>
      <c r="L15" s="29"/>
      <c r="M15" s="29"/>
      <c r="N15" s="29"/>
      <c r="R15" s="62" t="s">
        <v>162</v>
      </c>
    </row>
    <row r="16" spans="2:18">
      <c r="B16" s="29" t="s">
        <v>163</v>
      </c>
      <c r="C16" s="56"/>
      <c r="D16" s="42">
        <v>12</v>
      </c>
      <c r="E16" s="29" t="s">
        <v>80</v>
      </c>
      <c r="F16" s="60"/>
      <c r="G16" s="29"/>
      <c r="H16" s="29"/>
      <c r="I16" s="29"/>
      <c r="J16" s="29"/>
      <c r="K16" s="29"/>
      <c r="L16" s="29"/>
      <c r="M16" s="29"/>
      <c r="N16" s="29"/>
      <c r="R16" s="62" t="s">
        <v>165</v>
      </c>
    </row>
    <row r="17" spans="2:18">
      <c r="B17" s="29" t="s">
        <v>61</v>
      </c>
      <c r="C17" s="56"/>
      <c r="D17" s="42">
        <v>13</v>
      </c>
      <c r="E17" s="29" t="s">
        <v>161</v>
      </c>
      <c r="F17" s="60"/>
      <c r="G17" s="29"/>
      <c r="H17" s="29"/>
      <c r="I17" s="29"/>
      <c r="J17" s="29"/>
      <c r="K17" s="29"/>
      <c r="L17" s="29"/>
      <c r="M17" s="29"/>
      <c r="N17" s="29"/>
      <c r="R17" s="62" t="s">
        <v>167</v>
      </c>
    </row>
    <row r="18" spans="2:18">
      <c r="B18" s="29" t="s">
        <v>168</v>
      </c>
      <c r="C18" s="56"/>
      <c r="D18" s="42">
        <v>14</v>
      </c>
      <c r="E18" s="29" t="s">
        <v>164</v>
      </c>
      <c r="F18" s="60"/>
      <c r="G18" s="29"/>
      <c r="H18" s="29"/>
      <c r="I18" s="29"/>
      <c r="J18" s="29"/>
      <c r="K18" s="29"/>
      <c r="L18" s="29"/>
      <c r="M18" s="29"/>
      <c r="N18" s="29"/>
      <c r="R18" s="62" t="s">
        <v>169</v>
      </c>
    </row>
    <row r="19" spans="2:18">
      <c r="B19" s="42" t="s">
        <v>170</v>
      </c>
      <c r="C19" s="56"/>
      <c r="D19" s="29"/>
      <c r="E19" s="29" t="s">
        <v>166</v>
      </c>
      <c r="F19" s="60"/>
      <c r="G19" s="29"/>
      <c r="H19" s="29"/>
      <c r="I19" s="29"/>
      <c r="J19" s="29"/>
      <c r="K19" s="29"/>
      <c r="L19" s="29"/>
      <c r="M19" s="29"/>
      <c r="N19" s="29"/>
      <c r="R19" s="62" t="s">
        <v>172</v>
      </c>
    </row>
    <row r="20" spans="2:18">
      <c r="B20" s="29"/>
      <c r="C20" s="56"/>
      <c r="D20" s="29"/>
      <c r="E20" s="29" t="s">
        <v>67</v>
      </c>
      <c r="F20" s="60"/>
      <c r="G20" s="29"/>
      <c r="H20" s="29"/>
      <c r="I20" s="29"/>
      <c r="J20" s="29"/>
      <c r="K20" s="29"/>
      <c r="L20" s="29"/>
      <c r="M20" s="29"/>
      <c r="N20" s="29"/>
      <c r="R20" s="62" t="s">
        <v>174</v>
      </c>
    </row>
    <row r="21" spans="2:18">
      <c r="B21" s="29"/>
      <c r="C21" s="29"/>
      <c r="D21" s="29"/>
      <c r="E21" s="29" t="s">
        <v>171</v>
      </c>
      <c r="F21" s="29"/>
      <c r="G21" s="29"/>
      <c r="H21" s="29"/>
      <c r="I21" s="29"/>
      <c r="J21" s="29"/>
      <c r="K21" s="29"/>
      <c r="L21" s="29"/>
      <c r="M21" s="29"/>
      <c r="N21" s="29"/>
      <c r="R21" s="62" t="s">
        <v>175</v>
      </c>
    </row>
    <row r="22" spans="2:18">
      <c r="B22" s="29"/>
      <c r="C22" s="29"/>
      <c r="D22" s="29"/>
      <c r="E22" s="29" t="s">
        <v>173</v>
      </c>
      <c r="F22" s="29"/>
      <c r="G22" s="29"/>
      <c r="H22" s="29"/>
      <c r="I22" s="29"/>
      <c r="J22" s="29"/>
      <c r="K22" s="29"/>
      <c r="L22" s="29"/>
      <c r="M22" s="29"/>
      <c r="N22" s="29"/>
      <c r="R22" t="s">
        <v>176</v>
      </c>
    </row>
    <row r="23" spans="2:18">
      <c r="B23" t="s">
        <v>78</v>
      </c>
      <c r="R23" t="s">
        <v>177</v>
      </c>
    </row>
    <row r="24" spans="2:18">
      <c r="B24" s="30" t="s">
        <v>8</v>
      </c>
      <c r="C24" s="30" t="s">
        <v>92</v>
      </c>
      <c r="D24" s="30" t="s">
        <v>93</v>
      </c>
      <c r="E24" s="30" t="s">
        <v>94</v>
      </c>
      <c r="F24" s="30" t="s">
        <v>95</v>
      </c>
      <c r="G24" s="30" t="s">
        <v>96</v>
      </c>
      <c r="H24" s="30" t="s">
        <v>178</v>
      </c>
      <c r="I24" s="30" t="s">
        <v>179</v>
      </c>
      <c r="J24" s="30" t="s">
        <v>98</v>
      </c>
      <c r="K24" s="30" t="s">
        <v>99</v>
      </c>
      <c r="L24" s="30" t="s">
        <v>100</v>
      </c>
      <c r="M24" s="30" t="s">
        <v>220</v>
      </c>
      <c r="N24" s="30" t="s">
        <v>101</v>
      </c>
      <c r="R24" t="s">
        <v>180</v>
      </c>
    </row>
    <row r="25" spans="2:18">
      <c r="B25" s="29" t="s">
        <v>103</v>
      </c>
      <c r="C25" s="56">
        <v>1000000</v>
      </c>
      <c r="D25" s="42">
        <v>1</v>
      </c>
      <c r="E25" s="31" t="s">
        <v>104</v>
      </c>
      <c r="F25" s="59"/>
      <c r="G25" s="29" t="s">
        <v>105</v>
      </c>
      <c r="H25" s="29" t="s">
        <v>181</v>
      </c>
      <c r="I25" s="29" t="s">
        <v>106</v>
      </c>
      <c r="J25" s="29" t="s">
        <v>107</v>
      </c>
      <c r="K25" s="29" t="s">
        <v>230</v>
      </c>
      <c r="L25" s="29" t="s">
        <v>229</v>
      </c>
      <c r="M25" s="29" t="s">
        <v>222</v>
      </c>
      <c r="N25" s="29" t="s">
        <v>108</v>
      </c>
      <c r="R25" t="s">
        <v>182</v>
      </c>
    </row>
    <row r="26" spans="2:18">
      <c r="B26" s="42" t="s">
        <v>110</v>
      </c>
      <c r="C26" s="56">
        <v>2000000</v>
      </c>
      <c r="D26" s="42">
        <v>2</v>
      </c>
      <c r="E26" s="31" t="s">
        <v>79</v>
      </c>
      <c r="F26" s="59">
        <v>1000</v>
      </c>
      <c r="G26" s="29" t="s">
        <v>111</v>
      </c>
      <c r="H26" s="29" t="s">
        <v>183</v>
      </c>
      <c r="I26" s="29" t="s">
        <v>112</v>
      </c>
      <c r="J26" s="29" t="s">
        <v>113</v>
      </c>
      <c r="K26" s="29" t="s">
        <v>231</v>
      </c>
      <c r="L26" s="29" t="s">
        <v>226</v>
      </c>
      <c r="M26" s="29" t="s">
        <v>223</v>
      </c>
      <c r="N26" s="29" t="s">
        <v>114</v>
      </c>
      <c r="R26" s="62" t="s">
        <v>184</v>
      </c>
    </row>
    <row r="27" spans="2:18">
      <c r="B27" s="42" t="s">
        <v>116</v>
      </c>
      <c r="C27" s="56">
        <v>3000000</v>
      </c>
      <c r="D27" s="42">
        <v>3</v>
      </c>
      <c r="E27" s="31" t="s">
        <v>117</v>
      </c>
      <c r="F27" s="59">
        <v>1500</v>
      </c>
      <c r="G27" s="29" t="s">
        <v>118</v>
      </c>
      <c r="H27" s="29" t="s">
        <v>185</v>
      </c>
      <c r="I27" s="29" t="s">
        <v>119</v>
      </c>
      <c r="J27" s="29" t="s">
        <v>120</v>
      </c>
      <c r="K27" s="29" t="s">
        <v>228</v>
      </c>
      <c r="L27" s="29" t="s">
        <v>228</v>
      </c>
      <c r="M27" s="29" t="s">
        <v>224</v>
      </c>
      <c r="N27" s="29" t="s">
        <v>121</v>
      </c>
      <c r="R27" s="62" t="s">
        <v>186</v>
      </c>
    </row>
    <row r="28" spans="2:18">
      <c r="B28" s="29" t="s">
        <v>19</v>
      </c>
      <c r="C28" s="56"/>
      <c r="D28" s="29">
        <v>4</v>
      </c>
      <c r="E28" s="31" t="s">
        <v>123</v>
      </c>
      <c r="F28" s="59">
        <v>2000</v>
      </c>
      <c r="G28" s="29" t="s">
        <v>124</v>
      </c>
      <c r="H28" s="29" t="s">
        <v>187</v>
      </c>
      <c r="I28" s="29" t="s">
        <v>188</v>
      </c>
      <c r="J28" s="29" t="s">
        <v>126</v>
      </c>
      <c r="K28" s="29" t="s">
        <v>232</v>
      </c>
      <c r="L28" s="29" t="s">
        <v>227</v>
      </c>
      <c r="M28" s="29" t="s">
        <v>225</v>
      </c>
      <c r="N28" s="29" t="s">
        <v>127</v>
      </c>
      <c r="R28" s="62" t="s">
        <v>189</v>
      </c>
    </row>
    <row r="29" spans="2:18">
      <c r="B29" s="29" t="s">
        <v>130</v>
      </c>
      <c r="C29" s="56"/>
      <c r="D29" s="42">
        <v>5</v>
      </c>
      <c r="E29" s="29" t="s">
        <v>131</v>
      </c>
      <c r="F29" s="59">
        <v>3000</v>
      </c>
      <c r="G29" s="29" t="s">
        <v>132</v>
      </c>
      <c r="H29" s="29" t="s">
        <v>190</v>
      </c>
      <c r="I29" s="29" t="s">
        <v>191</v>
      </c>
      <c r="J29" s="29" t="s">
        <v>192</v>
      </c>
      <c r="K29" s="29"/>
      <c r="L29" s="29"/>
      <c r="M29" s="29"/>
      <c r="N29" s="29" t="s">
        <v>134</v>
      </c>
      <c r="R29" t="s">
        <v>193</v>
      </c>
    </row>
    <row r="30" spans="2:18">
      <c r="B30" s="29" t="s">
        <v>137</v>
      </c>
      <c r="C30" s="56"/>
      <c r="D30" s="42">
        <v>6</v>
      </c>
      <c r="E30" s="29" t="s">
        <v>138</v>
      </c>
      <c r="F30" s="59">
        <v>5000</v>
      </c>
      <c r="G30" s="29" t="s">
        <v>139</v>
      </c>
      <c r="H30" s="29"/>
      <c r="I30" s="29" t="s">
        <v>194</v>
      </c>
      <c r="J30" s="29" t="s">
        <v>139</v>
      </c>
      <c r="K30" s="29"/>
      <c r="L30" s="29"/>
      <c r="M30" s="29"/>
      <c r="N30" s="29" t="s">
        <v>83</v>
      </c>
      <c r="R30" t="s">
        <v>195</v>
      </c>
    </row>
    <row r="31" spans="2:18">
      <c r="B31" s="29" t="s">
        <v>143</v>
      </c>
      <c r="C31" s="56"/>
      <c r="D31" s="42">
        <v>7</v>
      </c>
      <c r="E31" s="29" t="s">
        <v>144</v>
      </c>
      <c r="F31" s="59">
        <v>6000</v>
      </c>
      <c r="G31" s="29"/>
      <c r="H31" s="29"/>
      <c r="I31" s="29"/>
      <c r="J31" s="29"/>
      <c r="K31" s="29"/>
      <c r="L31" s="29"/>
      <c r="M31" s="29"/>
      <c r="N31" s="29" t="s">
        <v>245</v>
      </c>
      <c r="R31" t="s">
        <v>196</v>
      </c>
    </row>
    <row r="32" spans="2:18">
      <c r="B32" s="29" t="s">
        <v>149</v>
      </c>
      <c r="C32" s="56"/>
      <c r="D32" s="42">
        <v>8</v>
      </c>
      <c r="E32" s="29" t="s">
        <v>150</v>
      </c>
      <c r="F32" s="59">
        <v>7500</v>
      </c>
      <c r="G32" s="29"/>
      <c r="H32" s="29"/>
      <c r="I32" s="29"/>
      <c r="J32" s="29"/>
      <c r="K32" s="29"/>
      <c r="L32" s="29"/>
      <c r="M32" s="29"/>
      <c r="N32" s="29"/>
      <c r="R32" t="s">
        <v>197</v>
      </c>
    </row>
    <row r="33" spans="2:18">
      <c r="B33" s="29" t="s">
        <v>155</v>
      </c>
      <c r="C33" s="56"/>
      <c r="D33" s="42">
        <v>9</v>
      </c>
      <c r="E33" s="29" t="s">
        <v>235</v>
      </c>
      <c r="F33" s="59">
        <v>10000</v>
      </c>
      <c r="G33" s="29"/>
      <c r="H33" s="29"/>
      <c r="I33" s="29"/>
      <c r="J33" s="29"/>
      <c r="K33" s="29"/>
      <c r="L33" s="29"/>
      <c r="M33" s="29"/>
      <c r="N33" s="29"/>
      <c r="R33" t="s">
        <v>198</v>
      </c>
    </row>
    <row r="34" spans="2:18">
      <c r="B34" s="29" t="s">
        <v>158</v>
      </c>
      <c r="C34" s="56"/>
      <c r="D34" s="42">
        <v>10</v>
      </c>
      <c r="E34" s="29" t="s">
        <v>233</v>
      </c>
      <c r="F34" s="59">
        <v>20000</v>
      </c>
      <c r="G34" s="29"/>
      <c r="H34" s="29"/>
      <c r="I34" s="29"/>
      <c r="J34" s="29"/>
      <c r="K34" s="29"/>
      <c r="L34" s="29"/>
      <c r="M34" s="29"/>
      <c r="N34" s="29"/>
      <c r="R34" t="s">
        <v>199</v>
      </c>
    </row>
    <row r="35" spans="2:18">
      <c r="B35" s="57" t="s">
        <v>160</v>
      </c>
      <c r="C35" s="56"/>
      <c r="D35" s="42">
        <v>11</v>
      </c>
      <c r="E35" s="29" t="s">
        <v>243</v>
      </c>
      <c r="F35" s="60"/>
      <c r="G35" s="29"/>
      <c r="H35" s="29"/>
      <c r="I35" s="29"/>
      <c r="J35" s="29"/>
      <c r="K35" s="29"/>
      <c r="L35" s="29"/>
      <c r="M35" s="29"/>
      <c r="N35" s="29"/>
      <c r="R35" s="62" t="s">
        <v>200</v>
      </c>
    </row>
    <row r="36" spans="2:18">
      <c r="B36" s="29" t="s">
        <v>163</v>
      </c>
      <c r="C36" s="56"/>
      <c r="D36" s="42">
        <v>12</v>
      </c>
      <c r="E36" s="29" t="s">
        <v>80</v>
      </c>
      <c r="F36" s="60"/>
      <c r="G36" s="29"/>
      <c r="H36" s="29"/>
      <c r="I36" s="29"/>
      <c r="J36" s="29"/>
      <c r="K36" s="29"/>
      <c r="L36" s="29"/>
      <c r="M36" s="29"/>
      <c r="N36" s="29"/>
      <c r="R36" s="62" t="s">
        <v>201</v>
      </c>
    </row>
    <row r="37" spans="2:18">
      <c r="B37" s="29" t="s">
        <v>61</v>
      </c>
      <c r="C37" s="56"/>
      <c r="D37" s="42">
        <v>13</v>
      </c>
      <c r="E37" s="29" t="s">
        <v>161</v>
      </c>
      <c r="F37" s="60"/>
      <c r="G37" s="29"/>
      <c r="H37" s="29"/>
      <c r="I37" s="29"/>
      <c r="J37" s="29"/>
      <c r="K37" s="29"/>
      <c r="L37" s="29"/>
      <c r="M37" s="29"/>
      <c r="N37" s="29"/>
      <c r="R37" s="62" t="s">
        <v>202</v>
      </c>
    </row>
    <row r="38" spans="2:18">
      <c r="B38" s="29" t="s">
        <v>168</v>
      </c>
      <c r="C38" s="56"/>
      <c r="D38" s="42">
        <v>14</v>
      </c>
      <c r="E38" s="29" t="s">
        <v>164</v>
      </c>
      <c r="F38" s="60"/>
      <c r="G38" s="29"/>
      <c r="H38" s="29"/>
      <c r="I38" s="29"/>
      <c r="J38" s="29"/>
      <c r="K38" s="29"/>
      <c r="L38" s="29"/>
      <c r="M38" s="29"/>
      <c r="N38" s="29"/>
      <c r="R38" s="62" t="s">
        <v>203</v>
      </c>
    </row>
    <row r="39" spans="2:18">
      <c r="B39" s="42" t="s">
        <v>170</v>
      </c>
      <c r="C39" s="56"/>
      <c r="D39" s="29"/>
      <c r="E39" s="29" t="s">
        <v>166</v>
      </c>
      <c r="F39" s="60"/>
      <c r="G39" s="29"/>
      <c r="H39" s="29"/>
      <c r="I39" s="29"/>
      <c r="J39" s="29"/>
      <c r="K39" s="29"/>
      <c r="L39" s="29"/>
      <c r="M39" s="29"/>
      <c r="N39" s="29"/>
      <c r="R39" s="62" t="s">
        <v>204</v>
      </c>
    </row>
    <row r="40" spans="2:18">
      <c r="B40" s="29"/>
      <c r="C40" s="56"/>
      <c r="D40" s="29"/>
      <c r="E40" s="29" t="s">
        <v>67</v>
      </c>
      <c r="F40" s="60"/>
      <c r="G40" s="29"/>
      <c r="H40" s="29"/>
      <c r="I40" s="29"/>
      <c r="J40" s="29"/>
      <c r="K40" s="29"/>
      <c r="L40" s="29"/>
      <c r="M40" s="29"/>
      <c r="N40" s="29"/>
      <c r="R40" s="62" t="s">
        <v>205</v>
      </c>
    </row>
    <row r="41" spans="2:18">
      <c r="B41" s="29"/>
      <c r="C41" s="29"/>
      <c r="D41" s="29"/>
      <c r="E41" s="29" t="s">
        <v>171</v>
      </c>
      <c r="F41" s="29"/>
      <c r="G41" s="29"/>
      <c r="H41" s="29"/>
      <c r="I41" s="29"/>
      <c r="J41" s="29"/>
      <c r="K41" s="29"/>
      <c r="L41" s="29"/>
      <c r="M41" s="29"/>
      <c r="N41" s="29"/>
      <c r="R41" s="62" t="s">
        <v>206</v>
      </c>
    </row>
    <row r="42" spans="2:18">
      <c r="B42" s="29"/>
      <c r="C42" s="29"/>
      <c r="D42" s="29"/>
      <c r="E42" s="29" t="s">
        <v>173</v>
      </c>
      <c r="F42" s="29"/>
      <c r="G42" s="29"/>
      <c r="H42" s="29"/>
      <c r="I42" s="29"/>
      <c r="J42" s="29"/>
      <c r="K42" s="29"/>
      <c r="L42" s="29"/>
      <c r="M42" s="29"/>
      <c r="N42" s="29"/>
      <c r="R42" s="62" t="s">
        <v>207</v>
      </c>
    </row>
    <row r="43" spans="2:18">
      <c r="R43" s="62" t="s">
        <v>208</v>
      </c>
    </row>
    <row r="44" spans="2:18">
      <c r="R44" t="s">
        <v>209</v>
      </c>
    </row>
    <row r="45" spans="2:18">
      <c r="R45" t="s">
        <v>210</v>
      </c>
    </row>
    <row r="46" spans="2:18">
      <c r="R46" t="s">
        <v>211</v>
      </c>
    </row>
    <row r="47" spans="2:18">
      <c r="R47" t="s">
        <v>212</v>
      </c>
    </row>
    <row r="48" spans="2:18">
      <c r="R48" t="s">
        <v>213</v>
      </c>
    </row>
    <row r="49" spans="18:18">
      <c r="R49" t="s">
        <v>214</v>
      </c>
    </row>
    <row r="50" spans="18:18">
      <c r="R50" t="s">
        <v>215</v>
      </c>
    </row>
    <row r="51" spans="18:18">
      <c r="R51" s="62" t="s">
        <v>216</v>
      </c>
    </row>
  </sheetData>
  <phoneticPr fontId="2"/>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AF9800D4119B442AF4D7DB9625A0DB1" ma:contentTypeVersion="16" ma:contentTypeDescription="新しいドキュメントを作成します。" ma:contentTypeScope="" ma:versionID="9f37a48e5d9e2133f3a1562da41b607f">
  <xsd:schema xmlns:xsd="http://www.w3.org/2001/XMLSchema" xmlns:xs="http://www.w3.org/2001/XMLSchema" xmlns:p="http://schemas.microsoft.com/office/2006/metadata/properties" xmlns:ns2="33a4829a-1b5c-4edb-8f23-e2e4dd421939" xmlns:ns3="f64a651d-62e0-4d4f-83e2-4e87fd44fa6c" targetNamespace="http://schemas.microsoft.com/office/2006/metadata/properties" ma:root="true" ma:fieldsID="bce5942fa6fad3fd3d38c5d0face9c60" ns2:_="" ns3:_="">
    <xsd:import namespace="33a4829a-1b5c-4edb-8f23-e2e4dd421939"/>
    <xsd:import namespace="f64a651d-62e0-4d4f-83e2-4e87fd44fa6c"/>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a4829a-1b5c-4edb-8f23-e2e4dd421939"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ObjectDetectorVersions" ma:index="11" nillable="true" ma:displayName="MediaServiceObjectDetectorVersions" ma:description=""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description="" ma:indexed="true" ma:internalName="MediaServiceLocatio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64a651d-62e0-4d4f-83e2-4e87fd44fa6c"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6dd8d238-25fa-48bb-8cdd-0f411afd2a75}" ma:internalName="TaxCatchAll" ma:showField="CatchAllData" ma:web="f64a651d-62e0-4d4f-83e2-4e87fd44fa6c">
      <xsd:complexType>
        <xsd:complexContent>
          <xsd:extension base="dms:MultiChoiceLookup">
            <xsd:sequence>
              <xsd:element name="Value" type="dms:Lookup" maxOccurs="unbounded" minOccurs="0" nillable="true"/>
            </xsd:sequence>
          </xsd:extension>
        </xsd:complexContent>
      </xsd:complexType>
    </xsd:element>
    <xsd:element name="SharedWithUsers" ma:index="22"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3"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x4f5c__x6210__x65e5__x6642_ xmlns="33a4829a-1b5c-4edb-8f23-e2e4dd421939" xsi:nil="true"/>
    <TaxCatchAll xmlns="f64a651d-62e0-4d4f-83e2-4e87fd44fa6c" xsi:nil="true"/>
    <lcf76f155ced4ddcb4097134ff3c332f xmlns="33a4829a-1b5c-4edb-8f23-e2e4dd42193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FA067A5B-66D6-45C1-A42F-420BB98D01B7}">
  <ds:schemaRefs>
    <ds:schemaRef ds:uri="http://schemas.microsoft.com/sharepoint/v3/contenttype/forms"/>
  </ds:schemaRefs>
</ds:datastoreItem>
</file>

<file path=customXml/itemProps2.xml><?xml version="1.0" encoding="utf-8"?>
<ds:datastoreItem xmlns:ds="http://schemas.openxmlformats.org/officeDocument/2006/customXml" ds:itemID="{DFCC1621-0024-4664-BB34-90010A2B36F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3a4829a-1b5c-4edb-8f23-e2e4dd421939"/>
    <ds:schemaRef ds:uri="f64a651d-62e0-4d4f-83e2-4e87fd44fa6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E1E148F-F84E-44D3-9797-166566FB3597}">
  <ds:schemaRefs>
    <ds:schemaRef ds:uri="http://purl.org/dc/elements/1.1/"/>
    <ds:schemaRef ds:uri="http://schemas.microsoft.com/office/2006/metadata/properties"/>
    <ds:schemaRef ds:uri="33a4829a-1b5c-4edb-8f23-e2e4dd421939"/>
    <ds:schemaRef ds:uri="http://purl.org/dc/terms/"/>
    <ds:schemaRef ds:uri="http://schemas.openxmlformats.org/package/2006/metadata/core-properties"/>
    <ds:schemaRef ds:uri="http://schemas.microsoft.com/office/2006/documentManagement/types"/>
    <ds:schemaRef ds:uri="http://purl.org/dc/dcmitype/"/>
    <ds:schemaRef ds:uri="http://schemas.microsoft.com/office/infopath/2007/PartnerControls"/>
    <ds:schemaRef ds:uri="f64a651d-62e0-4d4f-83e2-4e87fd44fa6c"/>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14</vt:i4>
      </vt:variant>
    </vt:vector>
  </HeadingPairs>
  <TitlesOfParts>
    <vt:vector size="18" baseType="lpstr">
      <vt:lpstr>【水田】１～２メニュー(様式1)</vt:lpstr>
      <vt:lpstr>【畑地】１～２メニュー(様式1)</vt:lpstr>
      <vt:lpstr>４事業(様式2)</vt:lpstr>
      <vt:lpstr>リスト（削除不可）</vt:lpstr>
      <vt:lpstr>'【水田】１～２メニュー(様式1)'!Print_Area</vt:lpstr>
      <vt:lpstr>'【畑地】１～２メニュー(様式1)'!Print_Area</vt:lpstr>
      <vt:lpstr>'４事業(様式2)'!Print_Area</vt:lpstr>
      <vt:lpstr>'【水田】１～２メニュー(様式1)'!Print_Titles</vt:lpstr>
      <vt:lpstr>沖縄</vt:lpstr>
      <vt:lpstr>関東</vt:lpstr>
      <vt:lpstr>近畿</vt:lpstr>
      <vt:lpstr>九州</vt:lpstr>
      <vt:lpstr>中国四国</vt:lpstr>
      <vt:lpstr>東海</vt:lpstr>
      <vt:lpstr>東北</vt:lpstr>
      <vt:lpstr>農政局等名</vt:lpstr>
      <vt:lpstr>北海道</vt:lpstr>
      <vt:lpstr>北陸</vt:lpstr>
    </vt:vector>
  </TitlesOfParts>
  <Manager/>
  <Company>農林水産省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Administrator</cp:lastModifiedBy>
  <cp:revision/>
  <cp:lastPrinted>2025-08-08T00:28:09Z</cp:lastPrinted>
  <dcterms:created xsi:type="dcterms:W3CDTF">2018-01-17T13:44:14Z</dcterms:created>
  <dcterms:modified xsi:type="dcterms:W3CDTF">2025-08-08T00:29:52Z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0x0101002AF9800D4119B442AF4D7DB9625A0DB1</vt:lpwstr>
  </property>
  <property fmtid="{D5CDD505-2E9C-101B-9397-08002B2CF9AE}" pid="3" name="MediaServiceImageTags">
    <vt:lpwstr/>
  </property>
</Properties>
</file>